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sanchez\Pictures\Desktop\"/>
    </mc:Choice>
  </mc:AlternateContent>
  <bookViews>
    <workbookView xWindow="0" yWindow="0" windowWidth="23040" windowHeight="9384" activeTab="2"/>
  </bookViews>
  <sheets>
    <sheet name="Base " sheetId="1" r:id="rId1"/>
    <sheet name="%Pedido" sheetId="2" r:id="rId2"/>
    <sheet name="Impermeables" sheetId="3" r:id="rId3"/>
  </sheets>
  <externalReferences>
    <externalReference r:id="rId4"/>
  </externalReferences>
  <definedNames>
    <definedName name="_xlnm._FilterDatabase" localSheetId="0" hidden="1">'Base '!$A$1:$J$33</definedName>
    <definedName name="_xlnm.Print_Area" localSheetId="0">'Base '!$A$1:$L$33</definedName>
    <definedName name="_xlnm.Print_Area" localSheetId="2">Impermeables!$A$1:$F$22</definedName>
    <definedName name="BD">'Base '!$A$1:$J$32</definedName>
  </definedNames>
  <calcPr calcId="152511"/>
  <pivotCaches>
    <pivotCache cacheId="15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I33" i="1"/>
  <c r="C22" i="3"/>
  <c r="C6" i="3"/>
  <c r="D3" i="1"/>
  <c r="D6" i="1"/>
  <c r="D7" i="1"/>
  <c r="D8" i="1"/>
  <c r="D10" i="1"/>
  <c r="D11" i="1"/>
  <c r="D13" i="1"/>
  <c r="D14" i="1"/>
  <c r="D16" i="1"/>
  <c r="D17" i="1"/>
  <c r="D18" i="1"/>
  <c r="D19" i="1"/>
  <c r="D20" i="1"/>
  <c r="D21" i="1"/>
  <c r="D22" i="1"/>
  <c r="D24" i="1"/>
  <c r="D25" i="1"/>
  <c r="D27" i="1"/>
  <c r="D28" i="1"/>
  <c r="D29" i="1"/>
  <c r="D30" i="1"/>
  <c r="D31" i="1"/>
  <c r="D32" i="1"/>
  <c r="D2" i="1"/>
  <c r="C3" i="1"/>
  <c r="C6" i="1"/>
  <c r="C7" i="1"/>
  <c r="C8" i="1"/>
  <c r="C10" i="1"/>
  <c r="C11" i="1"/>
  <c r="C13" i="1"/>
  <c r="C14" i="1"/>
  <c r="C16" i="1"/>
  <c r="C17" i="1"/>
  <c r="C18" i="1"/>
  <c r="C19" i="1"/>
  <c r="C20" i="1"/>
  <c r="C21" i="1"/>
  <c r="C22" i="1"/>
  <c r="C24" i="1"/>
  <c r="C25" i="1"/>
  <c r="C27" i="1"/>
  <c r="C28" i="1"/>
  <c r="C29" i="1"/>
  <c r="C30" i="1"/>
  <c r="C31" i="1"/>
  <c r="C32" i="1"/>
  <c r="C2" i="1"/>
  <c r="G21" i="1"/>
  <c r="J7" i="1"/>
  <c r="J8" i="1"/>
  <c r="J10" i="1"/>
  <c r="J11" i="1"/>
  <c r="J14" i="1"/>
  <c r="J19" i="1"/>
  <c r="J20" i="1"/>
  <c r="J21" i="1"/>
  <c r="J27" i="1"/>
  <c r="H3" i="1"/>
  <c r="H7" i="1"/>
  <c r="H8" i="1"/>
  <c r="H10" i="1"/>
  <c r="H11" i="1"/>
  <c r="H13" i="1"/>
  <c r="H14" i="1"/>
  <c r="H16" i="1"/>
  <c r="H17" i="1"/>
  <c r="H18" i="1"/>
  <c r="H19" i="1"/>
  <c r="H20" i="1"/>
  <c r="H21" i="1"/>
  <c r="H22" i="1"/>
  <c r="H24" i="1"/>
  <c r="H25" i="1"/>
  <c r="H27" i="1"/>
  <c r="H28" i="1"/>
  <c r="H30" i="1"/>
  <c r="H31" i="1"/>
  <c r="H32" i="1"/>
  <c r="G8" i="1"/>
  <c r="G11" i="1"/>
  <c r="E6" i="1"/>
  <c r="E7" i="1"/>
  <c r="E8" i="1"/>
  <c r="E10" i="1"/>
  <c r="E11" i="1"/>
  <c r="E13" i="1"/>
  <c r="E14" i="1"/>
  <c r="E16" i="1"/>
  <c r="E17" i="1"/>
  <c r="E18" i="1"/>
  <c r="E19" i="1"/>
  <c r="E20" i="1"/>
  <c r="E22" i="1"/>
  <c r="E24" i="1"/>
  <c r="E25" i="1"/>
  <c r="E27" i="1"/>
  <c r="E30" i="1"/>
  <c r="E31" i="1"/>
  <c r="E32" i="1"/>
</calcChain>
</file>

<file path=xl/sharedStrings.xml><?xml version="1.0" encoding="utf-8"?>
<sst xmlns="http://schemas.openxmlformats.org/spreadsheetml/2006/main" count="159" uniqueCount="72">
  <si>
    <t>TOCORA ANDRADE LILIBETH MARIA</t>
  </si>
  <si>
    <t>BASTO GARCIA MARLON FABRIANNY</t>
  </si>
  <si>
    <t>GALEANO CARBONELL DEWYTH</t>
  </si>
  <si>
    <t>GUERRERO DE ORO JOHNNY RAFAEL</t>
  </si>
  <si>
    <t>TORRES RIOS RODOLFO ANDRES</t>
  </si>
  <si>
    <t>GARCIA ROSSI DIEGO LUIS</t>
  </si>
  <si>
    <t>MARIN OTERO MARIA DE JESUS</t>
  </si>
  <si>
    <t>BELENO BOLANO ARMANDO</t>
  </si>
  <si>
    <t>SANCHEZ ACOSTA CHARLYS DUVAN</t>
  </si>
  <si>
    <t>AREVALO DE AVILA DAYILE DARI</t>
  </si>
  <si>
    <t>VERGARA MUÑOZ STEFANI PAMELA</t>
  </si>
  <si>
    <t>CAICEDO CEBALLO DAVID ENRIQUE</t>
  </si>
  <si>
    <t>MATOS GALLARDO ALIXANDRO</t>
  </si>
  <si>
    <t>SALAS GOMEZ ANTONIO JAVIER</t>
  </si>
  <si>
    <t>SOLERA COGOLLO CARMELO</t>
  </si>
  <si>
    <t>ANGARITA ROJAS JORGE LUIS</t>
  </si>
  <si>
    <t>CAVIEDES TORRES SERGIO ANDRES</t>
  </si>
  <si>
    <t>MEJIA NAVARRO ALEXANDER</t>
  </si>
  <si>
    <t>MORENO MUNOZ JHOELYS PATRICIA</t>
  </si>
  <si>
    <t>GUEVARA AMEZQUITA FELIX ALFONSO</t>
  </si>
  <si>
    <t>VARGAS MANOTAS JISELA MILAGROS</t>
  </si>
  <si>
    <t>CELEDON ROCHA LUIS ALFONSO</t>
  </si>
  <si>
    <t>MARINO OTERO MAURICIO</t>
  </si>
  <si>
    <t>VASQUEZ ROSSI DANIEL FELIPE</t>
  </si>
  <si>
    <t>BARRAGAN ZABALA JUAN ANDRES</t>
  </si>
  <si>
    <t>CASTRO FONSECA DEIMER JOSE</t>
  </si>
  <si>
    <t>ARROYO RODRIGUEZ SANDRA PATRICIA</t>
  </si>
  <si>
    <t>DE LA HOZ ZUNIGA LUZ MARIA</t>
  </si>
  <si>
    <t>GONZALEZ DE LA ROSA CAROLINA DEL CARMEN</t>
  </si>
  <si>
    <t>ORTEGA CALLE ERCIK ANTONIO</t>
  </si>
  <si>
    <t>SERGIO ANDRES PACHECO CASTILLO</t>
  </si>
  <si>
    <t>NOMBRE Y APELLIDOS</t>
  </si>
  <si>
    <t xml:space="preserve">CEDULA </t>
  </si>
  <si>
    <t>TALLA CAMISAS</t>
  </si>
  <si>
    <t>TALLA PANTALON</t>
  </si>
  <si>
    <t>TIPO DE CAMISA</t>
  </si>
  <si>
    <t>M</t>
  </si>
  <si>
    <t>TIPO DE PANTALON Y JEANS</t>
  </si>
  <si>
    <t>JEANS SIN REFLECTIVOS</t>
  </si>
  <si>
    <t>XS</t>
  </si>
  <si>
    <t>S</t>
  </si>
  <si>
    <t xml:space="preserve">CAMISAS BLANCAS </t>
  </si>
  <si>
    <t>GENERO</t>
  </si>
  <si>
    <t>CENTRO DE COSTO</t>
  </si>
  <si>
    <t>F</t>
  </si>
  <si>
    <t>GRH</t>
  </si>
  <si>
    <t>FINANCIERA &amp; IT</t>
  </si>
  <si>
    <t>LOGISTICA Y SERVICIOS</t>
  </si>
  <si>
    <t>MINERA PANAMA</t>
  </si>
  <si>
    <t>MTG KTCOL</t>
  </si>
  <si>
    <t>XXL</t>
  </si>
  <si>
    <t>Etiquetas de fila</t>
  </si>
  <si>
    <t>Total general</t>
  </si>
  <si>
    <t>Etiquetas de columna</t>
  </si>
  <si>
    <t>L</t>
  </si>
  <si>
    <t xml:space="preserve">XL </t>
  </si>
  <si>
    <t>TIPO POLO NEGRO</t>
  </si>
  <si>
    <t xml:space="preserve">CANTIDAD </t>
  </si>
  <si>
    <t xml:space="preserve">Suma de CANTIDAD </t>
  </si>
  <si>
    <t>CANTIDAD</t>
  </si>
  <si>
    <t>Suma de CANTIDAD</t>
  </si>
  <si>
    <t>PANTALON</t>
  </si>
  <si>
    <t xml:space="preserve">IMPERMEABLES </t>
  </si>
  <si>
    <t>XL</t>
  </si>
  <si>
    <t>TALLAS</t>
  </si>
  <si>
    <t>CENTRO DE COSTOS</t>
  </si>
  <si>
    <t>MAYAGUEZ</t>
  </si>
  <si>
    <t>DRUMMOND</t>
  </si>
  <si>
    <t>BOTAS PANTANERAS</t>
  </si>
  <si>
    <t>TOTALES</t>
  </si>
  <si>
    <t xml:space="preserve">UNIDAD 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</si>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</sst>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9">
    <xf numFmtId="0" fontId="0" fillId="0" borderId="0" xfId="0"/>
    <xf numFmtId="0" fontId="4" fillId="0" borderId="1" xfId="0" applyFont="1" applyFill="1" applyBorder="1"/>
    <xf numFmtId="0" fontId="4" fillId="3" borderId="1" xfId="0" applyFont="1" applyFill="1" applyBorder="1"/>
    <xf numFmtId="164" fontId="4" fillId="0" borderId="1" xfId="1" applyNumberFormat="1" applyFont="1" applyBorder="1"/>
    <xf numFmtId="164" fontId="4" fillId="3" borderId="1" xfId="1" applyNumberFormat="1" applyFont="1" applyFill="1" applyBorder="1"/>
    <xf numFmtId="0" fontId="2" fillId="2" borderId="0" xfId="2" applyAlignment="1">
      <alignment horizontal="center"/>
    </xf>
    <xf numFmtId="164" fontId="4" fillId="0" borderId="1" xfId="1" applyNumberFormat="1" applyFont="1" applyFill="1" applyBorder="1"/>
    <xf numFmtId="0" fontId="2" fillId="2" borderId="0" xfId="2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0" xfId="0" applyBorder="1"/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</cellXfs>
  <cellStyles count="3">
    <cellStyle name="Buena" xfId="2" builtinId="26"/>
    <cellStyle name="Millares" xfId="1" builtinId="3"/>
    <cellStyle name="Normal" xfId="0" builtinId="0"/>
  </cellStyles>
  <dxfs count="19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sanchez/OneDrive%20-%20Kal%20Tire/Desktop/CHARLYZ/CENTRO%20DE%20COSTOS/CARPETAS%20DE%20ARCHIVOS/CUADRO%20DE%20DOTACIONES/AGOSTO%202022/Copia%20de%20220602_CFGH_Consolidado%20de%20Dotacion%20DICIEMBRE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oja3"/>
      <sheetName val="Hoja2"/>
      <sheetName val="Hoja1"/>
      <sheetName val="Dotacion Masculina"/>
      <sheetName val="Dotacion Femenina"/>
      <sheetName val="Adicional"/>
      <sheetName val="Stock"/>
    </sheetNames>
    <sheetDataSet>
      <sheetData sheetId="0">
        <row r="4">
          <cell r="A4">
            <v>1143264534</v>
          </cell>
          <cell r="B4" t="str">
            <v>ALGARIN TORRES RONALDO</v>
          </cell>
          <cell r="C4" t="str">
            <v>BARRANQUILLA PORT</v>
          </cell>
          <cell r="D4" t="str">
            <v>M</v>
          </cell>
          <cell r="E4" t="str">
            <v>Indefinido</v>
          </cell>
          <cell r="F4" t="str">
            <v>S</v>
          </cell>
          <cell r="G4" t="str">
            <v xml:space="preserve">CAMISAS NARANJAS </v>
          </cell>
          <cell r="H4">
            <v>2</v>
          </cell>
          <cell r="I4">
            <v>32</v>
          </cell>
          <cell r="J4" t="str">
            <v xml:space="preserve">JEANS CON REFLECTIVOS </v>
          </cell>
          <cell r="K4">
            <v>2</v>
          </cell>
          <cell r="L4">
            <v>40</v>
          </cell>
          <cell r="M4">
            <v>0</v>
          </cell>
        </row>
        <row r="5">
          <cell r="A5">
            <v>1048281270</v>
          </cell>
          <cell r="B5" t="str">
            <v>CERPAS RIVERA DEIBIS</v>
          </cell>
          <cell r="C5" t="str">
            <v>BARRANQUILLA PORT</v>
          </cell>
          <cell r="D5" t="str">
            <v>M</v>
          </cell>
          <cell r="E5" t="str">
            <v>Indefinido</v>
          </cell>
          <cell r="F5" t="str">
            <v>M</v>
          </cell>
          <cell r="G5" t="str">
            <v xml:space="preserve">CAMISAS NARANJAS </v>
          </cell>
          <cell r="H5">
            <v>2</v>
          </cell>
          <cell r="I5">
            <v>34</v>
          </cell>
          <cell r="J5" t="str">
            <v xml:space="preserve">JEANS CON REFLECTIVOS </v>
          </cell>
          <cell r="K5">
            <v>2</v>
          </cell>
          <cell r="L5">
            <v>39</v>
          </cell>
          <cell r="M5">
            <v>0</v>
          </cell>
        </row>
        <row r="6">
          <cell r="A6">
            <v>1234092017</v>
          </cell>
          <cell r="B6" t="str">
            <v>LIZCANO SALGUEDO DANIEL MOISES</v>
          </cell>
          <cell r="C6" t="str">
            <v>BARRANQUILLA PORT</v>
          </cell>
          <cell r="D6" t="str">
            <v>M</v>
          </cell>
          <cell r="E6" t="str">
            <v>Indefinido</v>
          </cell>
          <cell r="F6" t="str">
            <v>L</v>
          </cell>
          <cell r="G6" t="str">
            <v xml:space="preserve">CAMISAS NARANJAS </v>
          </cell>
          <cell r="H6">
            <v>2</v>
          </cell>
          <cell r="I6">
            <v>38</v>
          </cell>
          <cell r="J6" t="str">
            <v xml:space="preserve">JEANS CON REFLECTIVOS </v>
          </cell>
          <cell r="K6">
            <v>2</v>
          </cell>
          <cell r="L6">
            <v>39</v>
          </cell>
          <cell r="M6">
            <v>0</v>
          </cell>
        </row>
        <row r="7">
          <cell r="A7">
            <v>1140903084</v>
          </cell>
          <cell r="B7" t="str">
            <v>MESA PARRA WILLIAM GUSTAVO</v>
          </cell>
          <cell r="C7" t="str">
            <v>BARRANQUILLA PORT</v>
          </cell>
          <cell r="D7" t="str">
            <v>M</v>
          </cell>
          <cell r="E7" t="str">
            <v>Indefinido</v>
          </cell>
          <cell r="F7" t="str">
            <v>L</v>
          </cell>
          <cell r="G7" t="str">
            <v xml:space="preserve">CAMISAS BLANCAS </v>
          </cell>
          <cell r="H7">
            <v>2</v>
          </cell>
          <cell r="I7">
            <v>38</v>
          </cell>
          <cell r="J7" t="str">
            <v>JEANS SIN REFLECTIVOS</v>
          </cell>
          <cell r="K7">
            <v>2</v>
          </cell>
          <cell r="L7">
            <v>43</v>
          </cell>
          <cell r="M7">
            <v>0</v>
          </cell>
        </row>
        <row r="8">
          <cell r="A8">
            <v>1082241607</v>
          </cell>
          <cell r="B8" t="str">
            <v>SALCEDO CABRERA SERGIO LUIS</v>
          </cell>
          <cell r="C8" t="str">
            <v>BARRANQUILLA PORT</v>
          </cell>
          <cell r="D8" t="str">
            <v>M</v>
          </cell>
          <cell r="E8" t="str">
            <v>Indefinido</v>
          </cell>
          <cell r="F8" t="str">
            <v>M</v>
          </cell>
          <cell r="G8" t="str">
            <v xml:space="preserve">CAMISAS NARANJAS </v>
          </cell>
          <cell r="H8">
            <v>2</v>
          </cell>
          <cell r="I8">
            <v>34</v>
          </cell>
          <cell r="J8" t="str">
            <v xml:space="preserve">JEANS CON REFLECTIVOS </v>
          </cell>
          <cell r="K8">
            <v>2</v>
          </cell>
          <cell r="L8">
            <v>40</v>
          </cell>
          <cell r="M8">
            <v>0</v>
          </cell>
        </row>
        <row r="9">
          <cell r="A9">
            <v>1004279958</v>
          </cell>
          <cell r="B9" t="str">
            <v>TORRES MEDINA EMERSON RAFAEL</v>
          </cell>
          <cell r="C9" t="str">
            <v>BARRANQUILLA PORT</v>
          </cell>
          <cell r="D9" t="str">
            <v>M</v>
          </cell>
          <cell r="E9" t="str">
            <v>Indefinido</v>
          </cell>
          <cell r="F9" t="str">
            <v>L</v>
          </cell>
          <cell r="G9" t="str">
            <v xml:space="preserve">CAMISAS NARANJAS </v>
          </cell>
          <cell r="H9">
            <v>2</v>
          </cell>
          <cell r="I9">
            <v>36</v>
          </cell>
          <cell r="J9" t="str">
            <v xml:space="preserve">JEANS CON REFLECTIVOS </v>
          </cell>
          <cell r="K9">
            <v>2</v>
          </cell>
          <cell r="L9">
            <v>42</v>
          </cell>
          <cell r="M9">
            <v>0</v>
          </cell>
        </row>
        <row r="10">
          <cell r="A10">
            <v>7602443</v>
          </cell>
          <cell r="B10" t="str">
            <v>VANEGAS ROMERO ERWING RAFAEL</v>
          </cell>
          <cell r="C10" t="str">
            <v>BARRANQUILLA PORT</v>
          </cell>
          <cell r="D10" t="str">
            <v>M</v>
          </cell>
          <cell r="E10" t="str">
            <v>Indefinido</v>
          </cell>
          <cell r="F10" t="str">
            <v>XL</v>
          </cell>
          <cell r="G10" t="str">
            <v xml:space="preserve">CAMISAS NARANJAS </v>
          </cell>
          <cell r="H10">
            <v>2</v>
          </cell>
          <cell r="I10">
            <v>38</v>
          </cell>
          <cell r="J10" t="str">
            <v xml:space="preserve">JEANS CON REFLECTIVOS </v>
          </cell>
          <cell r="K10">
            <v>2</v>
          </cell>
          <cell r="L10">
            <v>41</v>
          </cell>
          <cell r="M10">
            <v>0</v>
          </cell>
        </row>
        <row r="11">
          <cell r="A11">
            <v>1129542694</v>
          </cell>
          <cell r="B11" t="str">
            <v>VARGAS VANEGAS GEORGE NATHAN DE JESUS</v>
          </cell>
          <cell r="C11" t="str">
            <v>BARRANQUILLA PORT</v>
          </cell>
          <cell r="D11" t="str">
            <v>M</v>
          </cell>
          <cell r="E11" t="str">
            <v>Indefinido</v>
          </cell>
          <cell r="F11" t="str">
            <v>L</v>
          </cell>
          <cell r="G11" t="str">
            <v xml:space="preserve">CAMISAS NARANJAS </v>
          </cell>
          <cell r="H11">
            <v>2</v>
          </cell>
          <cell r="I11">
            <v>38</v>
          </cell>
          <cell r="J11" t="str">
            <v xml:space="preserve">JEANS CON REFLECTIVOS </v>
          </cell>
          <cell r="K11">
            <v>2</v>
          </cell>
          <cell r="L11">
            <v>41</v>
          </cell>
          <cell r="M11">
            <v>0</v>
          </cell>
        </row>
        <row r="12">
          <cell r="A12">
            <v>1006194572</v>
          </cell>
          <cell r="B12" t="str">
            <v>TORRES PANAMEÑO ROBERTO</v>
          </cell>
          <cell r="C12" t="str">
            <v>BUENAVENTURA PORT</v>
          </cell>
          <cell r="D12" t="str">
            <v>M</v>
          </cell>
          <cell r="E12" t="str">
            <v>Temporal</v>
          </cell>
          <cell r="F12" t="str">
            <v>M</v>
          </cell>
          <cell r="G12" t="str">
            <v xml:space="preserve">CAMISAS NARANJAS </v>
          </cell>
          <cell r="H12">
            <v>2</v>
          </cell>
          <cell r="I12">
            <v>36</v>
          </cell>
          <cell r="J12" t="str">
            <v>JEANS SIN REFLECTIVOS</v>
          </cell>
          <cell r="K12">
            <v>2</v>
          </cell>
          <cell r="L12">
            <v>42</v>
          </cell>
          <cell r="M12">
            <v>0</v>
          </cell>
          <cell r="N12" t="str">
            <v>COLOCAR BORDADO DE NUMERO EN LA PARTE DE ATRÁS DE LA CAMISA</v>
          </cell>
        </row>
        <row r="13">
          <cell r="A13">
            <v>52719820</v>
          </cell>
          <cell r="B13" t="str">
            <v>MARTINEZ GIL MARIA CRISTINA</v>
          </cell>
          <cell r="C13" t="str">
            <v>CALENTURITAS</v>
          </cell>
          <cell r="D13" t="str">
            <v>F</v>
          </cell>
          <cell r="E13" t="str">
            <v>Labor Contratada</v>
          </cell>
          <cell r="F13" t="str">
            <v>S</v>
          </cell>
          <cell r="G13" t="str">
            <v xml:space="preserve">CAMISAS BLANCAS </v>
          </cell>
          <cell r="H13">
            <v>2</v>
          </cell>
          <cell r="I13">
            <v>6</v>
          </cell>
          <cell r="J13" t="str">
            <v>JEANS SIN REFLECTIVOS</v>
          </cell>
          <cell r="K13">
            <v>2</v>
          </cell>
          <cell r="L13">
            <v>36</v>
          </cell>
          <cell r="M13">
            <v>0</v>
          </cell>
        </row>
        <row r="14">
          <cell r="A14">
            <v>77178367</v>
          </cell>
          <cell r="B14" t="str">
            <v>RINCON QUINTERO ABEL</v>
          </cell>
          <cell r="C14" t="str">
            <v>CALENTURITAS</v>
          </cell>
          <cell r="D14" t="str">
            <v>M</v>
          </cell>
          <cell r="E14" t="str">
            <v>Indefinido</v>
          </cell>
          <cell r="F14" t="str">
            <v>M</v>
          </cell>
          <cell r="G14" t="str">
            <v xml:space="preserve">CAMISAS BLANCAS </v>
          </cell>
          <cell r="H14">
            <v>2</v>
          </cell>
          <cell r="I14">
            <v>36</v>
          </cell>
          <cell r="J14" t="str">
            <v>JEANS SIN REFLECTIVOS</v>
          </cell>
          <cell r="K14">
            <v>2</v>
          </cell>
          <cell r="L14">
            <v>42</v>
          </cell>
          <cell r="M14">
            <v>0</v>
          </cell>
        </row>
        <row r="15">
          <cell r="A15">
            <v>84095827</v>
          </cell>
          <cell r="B15" t="str">
            <v>SOSA MEDINA BREINER FREISER</v>
          </cell>
          <cell r="C15" t="str">
            <v>CALENTURITAS</v>
          </cell>
          <cell r="D15" t="str">
            <v>M</v>
          </cell>
          <cell r="E15" t="str">
            <v>Labor Contratada</v>
          </cell>
          <cell r="F15" t="str">
            <v>XL</v>
          </cell>
          <cell r="G15" t="str">
            <v xml:space="preserve">CAMISAS NARANJAS </v>
          </cell>
          <cell r="H15">
            <v>2</v>
          </cell>
          <cell r="I15">
            <v>34</v>
          </cell>
          <cell r="J15" t="str">
            <v xml:space="preserve">JEANS CON REFLECTIVOS </v>
          </cell>
          <cell r="K15">
            <v>2</v>
          </cell>
          <cell r="L15">
            <v>42</v>
          </cell>
          <cell r="M15">
            <v>0</v>
          </cell>
        </row>
        <row r="16">
          <cell r="A16">
            <v>84095707</v>
          </cell>
          <cell r="B16" t="str">
            <v>SUAREZ LEVETTE SORMELIS XAVIER</v>
          </cell>
          <cell r="C16" t="str">
            <v>CALENTURITAS</v>
          </cell>
          <cell r="D16" t="str">
            <v>M</v>
          </cell>
          <cell r="E16" t="str">
            <v>Labor Contratada</v>
          </cell>
          <cell r="F16" t="str">
            <v>M</v>
          </cell>
          <cell r="G16" t="str">
            <v xml:space="preserve">CAMISAS NARANJAS </v>
          </cell>
          <cell r="H16">
            <v>2</v>
          </cell>
          <cell r="I16">
            <v>32</v>
          </cell>
          <cell r="J16" t="str">
            <v xml:space="preserve">JEANS CON REFLECTIVOS </v>
          </cell>
          <cell r="K16">
            <v>2</v>
          </cell>
          <cell r="L16">
            <v>40</v>
          </cell>
          <cell r="M16">
            <v>0</v>
          </cell>
        </row>
        <row r="17">
          <cell r="A17">
            <v>1064109219</v>
          </cell>
          <cell r="B17" t="str">
            <v>URSOLA ORTEGA ANDRES FELIPE</v>
          </cell>
          <cell r="C17" t="str">
            <v>CALENTURITAS</v>
          </cell>
          <cell r="D17" t="str">
            <v>M</v>
          </cell>
          <cell r="E17" t="str">
            <v>Labor Contratada</v>
          </cell>
          <cell r="F17" t="str">
            <v>M</v>
          </cell>
          <cell r="G17" t="str">
            <v xml:space="preserve">CAMISAS NARANJAS </v>
          </cell>
          <cell r="H17">
            <v>2</v>
          </cell>
          <cell r="I17">
            <v>34</v>
          </cell>
          <cell r="J17" t="str">
            <v xml:space="preserve">JEANS CON REFLECTIVOS </v>
          </cell>
          <cell r="K17">
            <v>2</v>
          </cell>
          <cell r="L17">
            <v>39</v>
          </cell>
          <cell r="M17">
            <v>0</v>
          </cell>
        </row>
        <row r="18">
          <cell r="A18">
            <v>12693378</v>
          </cell>
          <cell r="B18" t="str">
            <v>EDGARDO JAVIER BARRETO JIMENEZ </v>
          </cell>
          <cell r="C18" t="str">
            <v>CALENTURITAS</v>
          </cell>
          <cell r="D18" t="str">
            <v>M</v>
          </cell>
          <cell r="E18" t="str">
            <v>Temporal</v>
          </cell>
          <cell r="F18" t="str">
            <v>M</v>
          </cell>
          <cell r="G18" t="str">
            <v xml:space="preserve">CAMISAS NARANJAS </v>
          </cell>
          <cell r="H18">
            <v>2</v>
          </cell>
          <cell r="I18">
            <v>30</v>
          </cell>
          <cell r="J18" t="str">
            <v xml:space="preserve">JEANS CON REFLECTIVOS </v>
          </cell>
          <cell r="K18">
            <v>2</v>
          </cell>
          <cell r="L18">
            <v>39</v>
          </cell>
          <cell r="M18">
            <v>0</v>
          </cell>
        </row>
        <row r="19">
          <cell r="A19">
            <v>1122396913</v>
          </cell>
          <cell r="B19" t="str">
            <v>AROCHA MENDOZA JAVIER ENRIQUE</v>
          </cell>
          <cell r="C19" t="str">
            <v>CARBONES DEL CERREJON</v>
          </cell>
          <cell r="D19" t="str">
            <v>M</v>
          </cell>
          <cell r="E19" t="str">
            <v>Indefinido</v>
          </cell>
          <cell r="F19" t="str">
            <v>M</v>
          </cell>
          <cell r="G19" t="str">
            <v>CAMISA AZUL/NARANJA</v>
          </cell>
          <cell r="H19">
            <v>2</v>
          </cell>
          <cell r="I19">
            <v>32</v>
          </cell>
          <cell r="J19" t="str">
            <v xml:space="preserve">JEANS CON REFLECTIVOS </v>
          </cell>
          <cell r="K19">
            <v>2</v>
          </cell>
          <cell r="L19">
            <v>40</v>
          </cell>
          <cell r="M19">
            <v>0</v>
          </cell>
        </row>
        <row r="20">
          <cell r="A20">
            <v>1065615296</v>
          </cell>
          <cell r="B20" t="str">
            <v>ZAMBRANO ROLON JORGE LUIS</v>
          </cell>
          <cell r="C20" t="str">
            <v>CARBONES DEL CERREJON</v>
          </cell>
          <cell r="D20" t="str">
            <v>M</v>
          </cell>
          <cell r="E20" t="str">
            <v>Indefinido</v>
          </cell>
          <cell r="F20" t="str">
            <v>M</v>
          </cell>
          <cell r="G20" t="str">
            <v>CAMISA AZUL/NARANJA</v>
          </cell>
          <cell r="H20">
            <v>2</v>
          </cell>
          <cell r="I20">
            <v>34</v>
          </cell>
          <cell r="J20" t="str">
            <v xml:space="preserve">JEANS CON REFLECTIVOS </v>
          </cell>
          <cell r="K20">
            <v>2</v>
          </cell>
          <cell r="L20">
            <v>39</v>
          </cell>
          <cell r="M20">
            <v>0</v>
          </cell>
        </row>
        <row r="21">
          <cell r="A21">
            <v>43663592</v>
          </cell>
          <cell r="B21" t="str">
            <v>MUNOZ MONTOYA DORALBA</v>
          </cell>
          <cell r="C21" t="str">
            <v>COMERCIAL ANTIOQUIA (C)</v>
          </cell>
          <cell r="D21" t="str">
            <v>F</v>
          </cell>
          <cell r="E21" t="str">
            <v>Indefinido</v>
          </cell>
          <cell r="F21" t="str">
            <v>M</v>
          </cell>
          <cell r="G21" t="str">
            <v xml:space="preserve">CAMISAS BLANCAS </v>
          </cell>
          <cell r="H21">
            <v>2</v>
          </cell>
          <cell r="I21">
            <v>10</v>
          </cell>
          <cell r="J21" t="str">
            <v>NO APLICA</v>
          </cell>
          <cell r="K21">
            <v>0</v>
          </cell>
          <cell r="L21">
            <v>36</v>
          </cell>
          <cell r="M21">
            <v>0</v>
          </cell>
        </row>
        <row r="22">
          <cell r="A22">
            <v>1048206369</v>
          </cell>
          <cell r="B22" t="str">
            <v>MOLINA TILANO OSCAR DANIEL</v>
          </cell>
          <cell r="C22" t="str">
            <v>COMERCIAL ANTIOQUIA (C)</v>
          </cell>
          <cell r="D22" t="str">
            <v>M</v>
          </cell>
          <cell r="E22" t="str">
            <v>Indefinido</v>
          </cell>
          <cell r="F22" t="str">
            <v>M</v>
          </cell>
          <cell r="G22" t="str">
            <v xml:space="preserve">CAMISAS NARANJAS </v>
          </cell>
          <cell r="H22">
            <v>2</v>
          </cell>
          <cell r="I22">
            <v>34</v>
          </cell>
          <cell r="J22" t="str">
            <v>NO APLICA</v>
          </cell>
          <cell r="K22">
            <v>0</v>
          </cell>
          <cell r="L22">
            <v>40</v>
          </cell>
          <cell r="M22">
            <v>0</v>
          </cell>
        </row>
        <row r="23">
          <cell r="A23">
            <v>1214746153</v>
          </cell>
          <cell r="B23" t="str">
            <v>TABORDA ZAPATA JOHNER</v>
          </cell>
          <cell r="C23" t="str">
            <v>COMERCIAL ANTIOQUIA (C)</v>
          </cell>
          <cell r="D23" t="str">
            <v>M</v>
          </cell>
          <cell r="E23" t="str">
            <v>Indefinido</v>
          </cell>
          <cell r="F23" t="str">
            <v>L</v>
          </cell>
          <cell r="G23" t="str">
            <v xml:space="preserve">CAMISAS BLANCAS </v>
          </cell>
          <cell r="H23">
            <v>2</v>
          </cell>
          <cell r="I23">
            <v>34</v>
          </cell>
          <cell r="J23" t="str">
            <v xml:space="preserve">JEANS CON REFLECTIVOS </v>
          </cell>
          <cell r="K23">
            <v>2</v>
          </cell>
          <cell r="L23">
            <v>41</v>
          </cell>
          <cell r="M23">
            <v>0</v>
          </cell>
        </row>
        <row r="24">
          <cell r="A24">
            <v>1079936495</v>
          </cell>
          <cell r="B24" t="str">
            <v>GAMARRA BRIEVA FERNANDO JOSE</v>
          </cell>
          <cell r="C24" t="str">
            <v>COMERCIAL ANTIOQUIA (S)</v>
          </cell>
          <cell r="D24" t="str">
            <v>M</v>
          </cell>
          <cell r="E24" t="str">
            <v>Temporal</v>
          </cell>
          <cell r="F24" t="str">
            <v>S</v>
          </cell>
          <cell r="G24" t="str">
            <v xml:space="preserve">CAMISAS NARANJAS </v>
          </cell>
          <cell r="H24">
            <v>2</v>
          </cell>
          <cell r="I24">
            <v>30</v>
          </cell>
          <cell r="J24" t="str">
            <v xml:space="preserve">JEANS CON REFLECTIVOS </v>
          </cell>
          <cell r="K24">
            <v>2</v>
          </cell>
          <cell r="L24">
            <v>40</v>
          </cell>
          <cell r="M24">
            <v>0</v>
          </cell>
        </row>
        <row r="25">
          <cell r="A25">
            <v>93479019</v>
          </cell>
          <cell r="B25" t="str">
            <v>NARVAEZ TRILLERAS LUIS CARLOS</v>
          </cell>
          <cell r="C25" t="str">
            <v>COMERCIAL BOGOTA</v>
          </cell>
          <cell r="D25" t="str">
            <v>M</v>
          </cell>
          <cell r="E25" t="str">
            <v>Indefinido</v>
          </cell>
          <cell r="F25" t="str">
            <v>XL</v>
          </cell>
          <cell r="G25" t="str">
            <v xml:space="preserve">CAMISAS BLANCAS </v>
          </cell>
          <cell r="H25">
            <v>2</v>
          </cell>
          <cell r="I25">
            <v>36</v>
          </cell>
          <cell r="J25" t="str">
            <v>JEANS SIN REFLECTIVOS</v>
          </cell>
          <cell r="K25">
            <v>2</v>
          </cell>
          <cell r="L25">
            <v>42</v>
          </cell>
          <cell r="M25">
            <v>0</v>
          </cell>
        </row>
        <row r="26">
          <cell r="A26">
            <v>1129508534</v>
          </cell>
          <cell r="B26" t="str">
            <v>MORENO MUNOZ JHOELYS PATRICIA</v>
          </cell>
          <cell r="C26" t="str">
            <v>COMERCIAL CORPORATIVO</v>
          </cell>
          <cell r="D26" t="str">
            <v>F</v>
          </cell>
          <cell r="E26" t="str">
            <v>Indefinido</v>
          </cell>
          <cell r="F26" t="str">
            <v>L</v>
          </cell>
          <cell r="G26" t="str">
            <v>CAMISAS ESPECIALES</v>
          </cell>
          <cell r="H26">
            <v>0</v>
          </cell>
          <cell r="I26">
            <v>12</v>
          </cell>
          <cell r="J26" t="str">
            <v>NO APLICA</v>
          </cell>
          <cell r="K26">
            <v>0</v>
          </cell>
          <cell r="L26" t="str">
            <v>NO APLICA</v>
          </cell>
          <cell r="M26">
            <v>0</v>
          </cell>
        </row>
        <row r="27">
          <cell r="A27">
            <v>1140842286</v>
          </cell>
          <cell r="B27" t="str">
            <v>VARGAS MANOTAS JISELA MILAGROS</v>
          </cell>
          <cell r="C27" t="str">
            <v>COMERCIAL CORPORATIVO</v>
          </cell>
          <cell r="D27" t="str">
            <v>F</v>
          </cell>
          <cell r="E27" t="str">
            <v>Temporal</v>
          </cell>
          <cell r="F27" t="str">
            <v>M</v>
          </cell>
          <cell r="G27" t="str">
            <v>CAMISAS ESPECIALES</v>
          </cell>
          <cell r="H27">
            <v>0</v>
          </cell>
          <cell r="I27">
            <v>10</v>
          </cell>
          <cell r="J27" t="str">
            <v>NO APLICA</v>
          </cell>
          <cell r="K27">
            <v>0</v>
          </cell>
          <cell r="L27">
            <v>39</v>
          </cell>
          <cell r="M27">
            <v>0</v>
          </cell>
        </row>
        <row r="28">
          <cell r="A28">
            <v>9694234</v>
          </cell>
          <cell r="B28" t="str">
            <v>CAVIEDES TORRES SERGIO ANDRES</v>
          </cell>
          <cell r="C28" t="str">
            <v>COMERCIAL CORPORATIVO</v>
          </cell>
          <cell r="D28" t="str">
            <v>M</v>
          </cell>
          <cell r="E28" t="str">
            <v>Indefinido</v>
          </cell>
          <cell r="F28" t="str">
            <v>L</v>
          </cell>
          <cell r="G28" t="str">
            <v>NO APLICA</v>
          </cell>
          <cell r="H28">
            <v>0</v>
          </cell>
          <cell r="I28">
            <v>32</v>
          </cell>
          <cell r="J28" t="str">
            <v>NO APLICA</v>
          </cell>
          <cell r="K28">
            <v>0</v>
          </cell>
          <cell r="L28" t="str">
            <v>NO APLICA</v>
          </cell>
          <cell r="M28">
            <v>0</v>
          </cell>
        </row>
        <row r="29">
          <cell r="A29">
            <v>72178303</v>
          </cell>
          <cell r="B29" t="str">
            <v>MEJIA NAVARRO ALEXANDER</v>
          </cell>
          <cell r="C29" t="str">
            <v>COMERCIAL CORPORATIVO</v>
          </cell>
          <cell r="D29" t="str">
            <v>M</v>
          </cell>
          <cell r="E29" t="str">
            <v>Indefinido</v>
          </cell>
          <cell r="F29" t="str">
            <v xml:space="preserve">XL </v>
          </cell>
          <cell r="G29" t="str">
            <v xml:space="preserve">CAMISAS BLANCAS </v>
          </cell>
          <cell r="H29">
            <v>2</v>
          </cell>
          <cell r="I29">
            <v>40</v>
          </cell>
          <cell r="J29" t="str">
            <v>JEANS SIN REFLECTIVOS</v>
          </cell>
          <cell r="K29">
            <v>2</v>
          </cell>
          <cell r="L29">
            <v>39</v>
          </cell>
          <cell r="M29">
            <v>0</v>
          </cell>
        </row>
        <row r="30">
          <cell r="A30">
            <v>79655840</v>
          </cell>
          <cell r="B30" t="str">
            <v>GUEVARA AMEZQUITA FELIX ALFONSO</v>
          </cell>
          <cell r="C30" t="str">
            <v>COMERCIAL COSTA (C)</v>
          </cell>
          <cell r="D30" t="str">
            <v>M</v>
          </cell>
          <cell r="E30" t="str">
            <v>Indefinido</v>
          </cell>
          <cell r="F30" t="str">
            <v>L</v>
          </cell>
          <cell r="G30" t="str">
            <v xml:space="preserve">CAMISAS BLANCAS </v>
          </cell>
          <cell r="H30">
            <v>2</v>
          </cell>
          <cell r="I30">
            <v>32</v>
          </cell>
          <cell r="J30" t="str">
            <v>NO APLICA</v>
          </cell>
          <cell r="K30">
            <v>0</v>
          </cell>
          <cell r="L30" t="str">
            <v>NO APLICA</v>
          </cell>
          <cell r="M30">
            <v>0</v>
          </cell>
        </row>
        <row r="31">
          <cell r="A31">
            <v>1028015642</v>
          </cell>
          <cell r="B31" t="str">
            <v xml:space="preserve">AVILA FUENTES LUIS ALBERTO </v>
          </cell>
          <cell r="C31" t="str">
            <v>COMERCIAL COSTA (S)</v>
          </cell>
          <cell r="D31" t="str">
            <v>M</v>
          </cell>
          <cell r="E31" t="str">
            <v>Temporal</v>
          </cell>
          <cell r="F31" t="str">
            <v>M</v>
          </cell>
          <cell r="G31" t="str">
            <v xml:space="preserve">CAMISAS NARANJAS </v>
          </cell>
          <cell r="H31">
            <v>2</v>
          </cell>
          <cell r="I31">
            <v>36</v>
          </cell>
          <cell r="J31" t="str">
            <v xml:space="preserve">JEANS CON REFLECTIVOS </v>
          </cell>
          <cell r="K31">
            <v>2</v>
          </cell>
          <cell r="L31">
            <v>42</v>
          </cell>
          <cell r="M31">
            <v>0</v>
          </cell>
        </row>
        <row r="32">
          <cell r="A32">
            <v>72053887</v>
          </cell>
          <cell r="B32" t="str">
            <v>DE LA CRUZ BELENO LUIS EDUARDO</v>
          </cell>
          <cell r="C32" t="str">
            <v>COMERCIAL COSTA (S)</v>
          </cell>
          <cell r="D32" t="str">
            <v>M</v>
          </cell>
          <cell r="E32" t="str">
            <v>Indefinido</v>
          </cell>
          <cell r="F32" t="str">
            <v>M</v>
          </cell>
          <cell r="G32" t="str">
            <v xml:space="preserve">CAMISAS NARANJAS </v>
          </cell>
          <cell r="H32">
            <v>2</v>
          </cell>
          <cell r="I32">
            <v>32</v>
          </cell>
          <cell r="J32" t="str">
            <v xml:space="preserve">JEANS CON REFLECTIVOS </v>
          </cell>
          <cell r="K32">
            <v>2</v>
          </cell>
          <cell r="L32">
            <v>39</v>
          </cell>
          <cell r="M32">
            <v>0</v>
          </cell>
        </row>
        <row r="33">
          <cell r="A33">
            <v>1067722468</v>
          </cell>
          <cell r="B33" t="str">
            <v>STEVENSON ZULETA IVAN FELIPE</v>
          </cell>
          <cell r="C33" t="str">
            <v>COMERCIAL COSTA (S)</v>
          </cell>
          <cell r="D33" t="str">
            <v>M</v>
          </cell>
          <cell r="E33" t="str">
            <v>Indefinido</v>
          </cell>
          <cell r="F33" t="str">
            <v>M</v>
          </cell>
          <cell r="G33" t="str">
            <v xml:space="preserve">CAMISAS NARANJAS </v>
          </cell>
          <cell r="H33">
            <v>2</v>
          </cell>
          <cell r="I33">
            <v>36</v>
          </cell>
          <cell r="J33" t="str">
            <v xml:space="preserve">JEANS CON REFLECTIVOS </v>
          </cell>
          <cell r="K33">
            <v>2</v>
          </cell>
          <cell r="L33">
            <v>42</v>
          </cell>
          <cell r="M33">
            <v>0</v>
          </cell>
          <cell r="N33" t="str">
            <v>COLOCAR BORDADO DE MINA SAN JORGE</v>
          </cell>
        </row>
        <row r="34">
          <cell r="A34">
            <v>1062805367</v>
          </cell>
          <cell r="B34" t="str">
            <v>MORA DAZA NEILSO</v>
          </cell>
          <cell r="C34" t="str">
            <v>COMERCIAL COSTA (S)</v>
          </cell>
          <cell r="D34" t="str">
            <v>M</v>
          </cell>
          <cell r="E34" t="str">
            <v>Labor Contratada</v>
          </cell>
          <cell r="F34" t="str">
            <v>M</v>
          </cell>
          <cell r="G34" t="str">
            <v xml:space="preserve">CAMISAS NARANJAS </v>
          </cell>
          <cell r="H34">
            <v>2</v>
          </cell>
          <cell r="I34">
            <v>34</v>
          </cell>
          <cell r="J34" t="str">
            <v xml:space="preserve">JEANS CON REFLECTIVOS </v>
          </cell>
          <cell r="K34">
            <v>2</v>
          </cell>
          <cell r="L34">
            <v>39</v>
          </cell>
          <cell r="M34">
            <v>0</v>
          </cell>
        </row>
        <row r="35">
          <cell r="A35">
            <v>15171827</v>
          </cell>
          <cell r="B35" t="str">
            <v>OLIVEROS JULIO KELYN AUGUSTO</v>
          </cell>
          <cell r="C35" t="str">
            <v>COMERCIAL COSTA (S)</v>
          </cell>
          <cell r="D35" t="str">
            <v>M</v>
          </cell>
          <cell r="E35" t="str">
            <v>Labor Contratada</v>
          </cell>
          <cell r="F35" t="str">
            <v>M</v>
          </cell>
          <cell r="G35" t="str">
            <v xml:space="preserve">CAMISAS NARANJAS </v>
          </cell>
          <cell r="H35">
            <v>2</v>
          </cell>
          <cell r="I35">
            <v>32</v>
          </cell>
          <cell r="J35" t="str">
            <v xml:space="preserve">JEANS CON REFLECTIVOS </v>
          </cell>
          <cell r="K35">
            <v>2</v>
          </cell>
          <cell r="L35">
            <v>38</v>
          </cell>
          <cell r="M35">
            <v>0</v>
          </cell>
        </row>
        <row r="36">
          <cell r="A36">
            <v>84031777</v>
          </cell>
          <cell r="B36" t="str">
            <v>PUSHAINA BLAS ANDRES</v>
          </cell>
          <cell r="C36" t="str">
            <v>COMERCIAL COSTA (S)</v>
          </cell>
          <cell r="D36" t="str">
            <v>M</v>
          </cell>
          <cell r="E36" t="str">
            <v>Indefinido</v>
          </cell>
          <cell r="F36" t="str">
            <v>M</v>
          </cell>
          <cell r="G36" t="str">
            <v xml:space="preserve">CAMISAS NARANJAS </v>
          </cell>
          <cell r="H36">
            <v>2</v>
          </cell>
          <cell r="I36">
            <v>30</v>
          </cell>
          <cell r="J36" t="str">
            <v xml:space="preserve">JEANS CON REFLECTIVOS </v>
          </cell>
          <cell r="K36">
            <v>2</v>
          </cell>
          <cell r="L36">
            <v>40</v>
          </cell>
          <cell r="M36">
            <v>0</v>
          </cell>
          <cell r="N36" t="str">
            <v>COLOCAR BORDADO DE MINA SAN JORGE</v>
          </cell>
        </row>
        <row r="37">
          <cell r="A37">
            <v>1065637640</v>
          </cell>
          <cell r="B37" t="str">
            <v>ROJANO CUADRADO RAFAEL ANDRES</v>
          </cell>
          <cell r="C37" t="str">
            <v>COMERCIAL COSTA (S)</v>
          </cell>
          <cell r="D37" t="str">
            <v>M</v>
          </cell>
          <cell r="E37" t="str">
            <v>Indefinido</v>
          </cell>
          <cell r="F37" t="str">
            <v>M</v>
          </cell>
          <cell r="G37" t="str">
            <v xml:space="preserve">CAMISAS NARANJAS </v>
          </cell>
          <cell r="H37">
            <v>2</v>
          </cell>
          <cell r="I37">
            <v>34</v>
          </cell>
          <cell r="J37" t="str">
            <v xml:space="preserve">JEANS CON REFLECTIVOS </v>
          </cell>
          <cell r="K37">
            <v>2</v>
          </cell>
          <cell r="L37">
            <v>40</v>
          </cell>
          <cell r="M37">
            <v>0</v>
          </cell>
          <cell r="N37" t="str">
            <v>COLOCAR BORDADO DE MINA SAN JORGE</v>
          </cell>
        </row>
        <row r="38">
          <cell r="A38">
            <v>1045734533</v>
          </cell>
          <cell r="B38" t="str">
            <v>FERNANDO DAVID SANDOVAL BARRAZA</v>
          </cell>
          <cell r="C38" t="str">
            <v>COMERCIAL COSTA (S)</v>
          </cell>
          <cell r="D38" t="str">
            <v>M</v>
          </cell>
          <cell r="E38" t="str">
            <v>Temporal</v>
          </cell>
          <cell r="F38" t="str">
            <v>S</v>
          </cell>
          <cell r="G38" t="str">
            <v xml:space="preserve">CAMISAS BLANCAS </v>
          </cell>
          <cell r="H38">
            <v>2</v>
          </cell>
          <cell r="I38">
            <v>30</v>
          </cell>
          <cell r="J38" t="str">
            <v xml:space="preserve">JEANS CON REFLECTIVOS </v>
          </cell>
          <cell r="K38">
            <v>2</v>
          </cell>
          <cell r="L38">
            <v>40</v>
          </cell>
          <cell r="M38">
            <v>0</v>
          </cell>
        </row>
        <row r="39">
          <cell r="A39">
            <v>73269182</v>
          </cell>
          <cell r="B39" t="str">
            <v>OROZCO LLERENA WILSON ANTONIO</v>
          </cell>
          <cell r="C39" t="str">
            <v>COMERCIAL COSTA (S)</v>
          </cell>
          <cell r="D39" t="str">
            <v>M</v>
          </cell>
          <cell r="E39" t="str">
            <v>Indefinido</v>
          </cell>
          <cell r="F39" t="str">
            <v>L</v>
          </cell>
          <cell r="G39" t="str">
            <v xml:space="preserve">CAMISAS NARANJAS </v>
          </cell>
          <cell r="H39">
            <v>2</v>
          </cell>
          <cell r="I39">
            <v>36</v>
          </cell>
          <cell r="J39" t="str">
            <v xml:space="preserve">JEANS CON REFLECTIVOS </v>
          </cell>
          <cell r="K39">
            <v>2</v>
          </cell>
          <cell r="L39">
            <v>41</v>
          </cell>
          <cell r="M39">
            <v>0</v>
          </cell>
        </row>
        <row r="40">
          <cell r="A40">
            <v>1064112046</v>
          </cell>
          <cell r="B40" t="str">
            <v>CASTELLANO MONTENEGRO ELKIS JOSE</v>
          </cell>
          <cell r="C40" t="str">
            <v>COMERCIAL COSTA (S)</v>
          </cell>
          <cell r="D40" t="str">
            <v>M</v>
          </cell>
          <cell r="E40" t="str">
            <v>Indefinido</v>
          </cell>
          <cell r="F40" t="str">
            <v>S</v>
          </cell>
          <cell r="G40" t="str">
            <v xml:space="preserve">CAMISAS BLANCAS </v>
          </cell>
          <cell r="H40">
            <v>2</v>
          </cell>
          <cell r="I40">
            <v>32</v>
          </cell>
          <cell r="J40" t="str">
            <v xml:space="preserve">JEANS CON REFLECTIVOS </v>
          </cell>
          <cell r="K40">
            <v>2</v>
          </cell>
          <cell r="L40">
            <v>39</v>
          </cell>
          <cell r="M40">
            <v>0</v>
          </cell>
          <cell r="N40" t="str">
            <v>BOTAS DE SEGURIDAD CAÑA ALTA</v>
          </cell>
        </row>
        <row r="41">
          <cell r="A41">
            <v>1088324851</v>
          </cell>
          <cell r="B41" t="str">
            <v xml:space="preserve">LIBREROS PAZ FREDDY ANTONIO </v>
          </cell>
          <cell r="C41" t="str">
            <v>COMERCIAL COSTA (S)</v>
          </cell>
          <cell r="D41" t="str">
            <v>M</v>
          </cell>
          <cell r="E41" t="str">
            <v>Temporal</v>
          </cell>
          <cell r="F41" t="str">
            <v>M</v>
          </cell>
          <cell r="G41" t="str">
            <v xml:space="preserve">CAMISAS BLANCAS </v>
          </cell>
          <cell r="H41">
            <v>2</v>
          </cell>
          <cell r="I41">
            <v>32</v>
          </cell>
          <cell r="J41" t="str">
            <v xml:space="preserve">JEANS CON REFLECTIVOS </v>
          </cell>
          <cell r="K41">
            <v>2</v>
          </cell>
          <cell r="L41">
            <v>39</v>
          </cell>
          <cell r="M41">
            <v>0</v>
          </cell>
        </row>
        <row r="42">
          <cell r="A42">
            <v>1113527951</v>
          </cell>
          <cell r="B42" t="str">
            <v>DELGADO AREVALO HECTOR ANDRES</v>
          </cell>
          <cell r="C42" t="str">
            <v>COMERCIAL VALLE</v>
          </cell>
          <cell r="D42" t="str">
            <v>M</v>
          </cell>
          <cell r="E42" t="str">
            <v>Indefinido</v>
          </cell>
          <cell r="F42" t="str">
            <v>S</v>
          </cell>
          <cell r="G42" t="str">
            <v xml:space="preserve">CAMISAS BLANCAS </v>
          </cell>
          <cell r="H42">
            <v>2</v>
          </cell>
          <cell r="I42">
            <v>28</v>
          </cell>
          <cell r="J42" t="str">
            <v xml:space="preserve">JEANS CON REFLECTIVOS </v>
          </cell>
          <cell r="K42">
            <v>2</v>
          </cell>
          <cell r="L42">
            <v>38</v>
          </cell>
          <cell r="M42">
            <v>0</v>
          </cell>
        </row>
        <row r="43">
          <cell r="A43">
            <v>16274191</v>
          </cell>
          <cell r="B43" t="str">
            <v>VERA VILLEGAS CARLOS FERNANDO</v>
          </cell>
          <cell r="C43" t="str">
            <v>COMERCIAL VALLE</v>
          </cell>
          <cell r="D43" t="str">
            <v>M</v>
          </cell>
          <cell r="E43" t="str">
            <v>Indefinido</v>
          </cell>
          <cell r="F43" t="str">
            <v>XL</v>
          </cell>
          <cell r="G43" t="str">
            <v xml:space="preserve">CAMISAS BLANCAS </v>
          </cell>
          <cell r="H43">
            <v>2</v>
          </cell>
          <cell r="I43">
            <v>36</v>
          </cell>
          <cell r="J43" t="str">
            <v>NO APLICA</v>
          </cell>
          <cell r="K43">
            <v>0</v>
          </cell>
          <cell r="L43">
            <v>41</v>
          </cell>
          <cell r="M43">
            <v>0</v>
          </cell>
        </row>
        <row r="44">
          <cell r="A44">
            <v>1065999253</v>
          </cell>
          <cell r="B44" t="str">
            <v>MANJARRES MANOSALVA JORGE LUIS</v>
          </cell>
          <cell r="C44" t="str">
            <v>DRUMMOND</v>
          </cell>
          <cell r="D44" t="str">
            <v>M</v>
          </cell>
          <cell r="E44" t="str">
            <v>Temporal</v>
          </cell>
          <cell r="F44" t="str">
            <v>M</v>
          </cell>
          <cell r="G44" t="str">
            <v xml:space="preserve">CAMISAS NARANJAS </v>
          </cell>
          <cell r="H44">
            <v>2</v>
          </cell>
          <cell r="I44">
            <v>32</v>
          </cell>
          <cell r="J44" t="str">
            <v xml:space="preserve">JEANS CON REFLECTIVOS </v>
          </cell>
          <cell r="K44">
            <v>2</v>
          </cell>
          <cell r="L44">
            <v>41</v>
          </cell>
          <cell r="M44">
            <v>1</v>
          </cell>
        </row>
        <row r="45">
          <cell r="A45">
            <v>1082864837</v>
          </cell>
          <cell r="B45" t="str">
            <v>ARAUJO BOHORQUEZ CLARETH VIRGINIA</v>
          </cell>
          <cell r="C45" t="str">
            <v>DRUMMOND</v>
          </cell>
          <cell r="D45" t="str">
            <v>F</v>
          </cell>
          <cell r="E45" t="str">
            <v>Indefinido</v>
          </cell>
          <cell r="F45" t="str">
            <v>M</v>
          </cell>
          <cell r="G45" t="str">
            <v xml:space="preserve">CAMISAS NARANJAS </v>
          </cell>
          <cell r="H45">
            <v>2</v>
          </cell>
          <cell r="I45">
            <v>12</v>
          </cell>
          <cell r="J45" t="str">
            <v>JEANS SIN REFLECTIVOS</v>
          </cell>
          <cell r="K45">
            <v>2</v>
          </cell>
          <cell r="L45">
            <v>37</v>
          </cell>
          <cell r="M45">
            <v>1</v>
          </cell>
        </row>
        <row r="46">
          <cell r="A46">
            <v>1084729864</v>
          </cell>
          <cell r="B46" t="str">
            <v>GARCIA MUNIVE PIEDAD MILENA</v>
          </cell>
          <cell r="C46" t="str">
            <v>DRUMMOND</v>
          </cell>
          <cell r="D46" t="str">
            <v>F</v>
          </cell>
          <cell r="E46" t="str">
            <v>Indefinido</v>
          </cell>
          <cell r="F46" t="str">
            <v>S</v>
          </cell>
          <cell r="G46" t="str">
            <v xml:space="preserve">CAMISAS NARANJAS </v>
          </cell>
          <cell r="H46">
            <v>2</v>
          </cell>
          <cell r="I46">
            <v>8</v>
          </cell>
          <cell r="J46" t="str">
            <v>JEANS SIN REFLECTIVOS</v>
          </cell>
          <cell r="K46">
            <v>2</v>
          </cell>
          <cell r="L46">
            <v>39</v>
          </cell>
          <cell r="M46">
            <v>1</v>
          </cell>
        </row>
        <row r="47">
          <cell r="A47">
            <v>1065809318</v>
          </cell>
          <cell r="B47" t="str">
            <v>ROMANO MACEA ANGIE MAIRETH</v>
          </cell>
          <cell r="C47" t="str">
            <v>DRUMMOND</v>
          </cell>
          <cell r="D47" t="str">
            <v>F</v>
          </cell>
          <cell r="E47" t="str">
            <v>Indefinido</v>
          </cell>
          <cell r="F47" t="str">
            <v>M</v>
          </cell>
          <cell r="G47" t="str">
            <v xml:space="preserve">CAMISAS NARANJAS </v>
          </cell>
          <cell r="H47">
            <v>2</v>
          </cell>
          <cell r="I47">
            <v>10</v>
          </cell>
          <cell r="J47" t="str">
            <v>JEANS SIN REFLECTIVOS</v>
          </cell>
          <cell r="K47">
            <v>2</v>
          </cell>
          <cell r="L47">
            <v>37</v>
          </cell>
          <cell r="M47">
            <v>1</v>
          </cell>
        </row>
        <row r="48">
          <cell r="A48">
            <v>46384484</v>
          </cell>
          <cell r="B48" t="str">
            <v>SOLANO FIGUEROA JESSICA ALEJANDRA</v>
          </cell>
          <cell r="C48" t="str">
            <v>DRUMMOND</v>
          </cell>
          <cell r="D48" t="str">
            <v>F</v>
          </cell>
          <cell r="E48" t="str">
            <v>Indefinido</v>
          </cell>
          <cell r="F48" t="str">
            <v>M</v>
          </cell>
          <cell r="G48" t="str">
            <v xml:space="preserve">CAMISAS NARANJAS </v>
          </cell>
          <cell r="H48">
            <v>2</v>
          </cell>
          <cell r="I48">
            <v>10</v>
          </cell>
          <cell r="J48" t="str">
            <v>JEANS SIN REFLECTIVOS</v>
          </cell>
          <cell r="K48">
            <v>2</v>
          </cell>
          <cell r="L48">
            <v>37</v>
          </cell>
          <cell r="M48">
            <v>1</v>
          </cell>
        </row>
        <row r="49">
          <cell r="A49">
            <v>1066001275</v>
          </cell>
          <cell r="B49" t="str">
            <v>SIMANCA  TORRES CRSITIAN JOSES</v>
          </cell>
          <cell r="C49" t="str">
            <v>DRUMMOND</v>
          </cell>
          <cell r="D49" t="str">
            <v>M</v>
          </cell>
          <cell r="E49" t="str">
            <v>Aprendizaje</v>
          </cell>
          <cell r="F49" t="str">
            <v>M</v>
          </cell>
          <cell r="G49" t="str">
            <v xml:space="preserve">CAMISAS NARANJAS </v>
          </cell>
          <cell r="H49">
            <v>2</v>
          </cell>
          <cell r="I49">
            <v>32</v>
          </cell>
          <cell r="J49" t="str">
            <v xml:space="preserve">JEANS CON REFLECTIVOS </v>
          </cell>
          <cell r="K49">
            <v>2</v>
          </cell>
          <cell r="L49">
            <v>39</v>
          </cell>
          <cell r="M49">
            <v>1</v>
          </cell>
        </row>
        <row r="50">
          <cell r="A50">
            <v>1003252956</v>
          </cell>
          <cell r="B50" t="str">
            <v>ESCOBAR NORIEGA ANUAR DAVID</v>
          </cell>
          <cell r="C50" t="str">
            <v>DRUMMOND</v>
          </cell>
          <cell r="D50" t="str">
            <v>M</v>
          </cell>
          <cell r="E50" t="str">
            <v>Aprendizaje</v>
          </cell>
          <cell r="F50" t="str">
            <v>M</v>
          </cell>
          <cell r="G50" t="str">
            <v xml:space="preserve">CAMISAS NARANJAS </v>
          </cell>
          <cell r="H50">
            <v>2</v>
          </cell>
          <cell r="I50">
            <v>30</v>
          </cell>
          <cell r="J50" t="str">
            <v xml:space="preserve">JEANS CON REFLECTIVOS </v>
          </cell>
          <cell r="K50">
            <v>2</v>
          </cell>
          <cell r="L50">
            <v>41</v>
          </cell>
          <cell r="M50">
            <v>1</v>
          </cell>
        </row>
        <row r="51">
          <cell r="A51">
            <v>1143470054</v>
          </cell>
          <cell r="B51" t="str">
            <v>GUTIERREZ TROCHA MOISES DADID</v>
          </cell>
          <cell r="C51" t="str">
            <v>DRUMMOND</v>
          </cell>
          <cell r="D51" t="str">
            <v>M</v>
          </cell>
          <cell r="E51" t="str">
            <v>Indefinido</v>
          </cell>
          <cell r="F51" t="str">
            <v>M</v>
          </cell>
          <cell r="G51" t="str">
            <v xml:space="preserve">CAMISAS BLANCAS </v>
          </cell>
          <cell r="H51">
            <v>2</v>
          </cell>
          <cell r="I51">
            <v>32</v>
          </cell>
          <cell r="J51" t="str">
            <v>JEANS SIN REFLECTIVOS</v>
          </cell>
          <cell r="K51">
            <v>2</v>
          </cell>
          <cell r="L51">
            <v>40</v>
          </cell>
          <cell r="M51">
            <v>1</v>
          </cell>
        </row>
        <row r="52">
          <cell r="A52">
            <v>1121336820</v>
          </cell>
          <cell r="B52" t="str">
            <v>VASQUEZ PACHECO YEINER JOSE</v>
          </cell>
          <cell r="C52" t="str">
            <v>DRUMMOND</v>
          </cell>
          <cell r="D52" t="str">
            <v>M</v>
          </cell>
          <cell r="E52" t="str">
            <v>Aprendizaje</v>
          </cell>
          <cell r="F52" t="str">
            <v>M</v>
          </cell>
          <cell r="G52" t="str">
            <v xml:space="preserve">CAMISAS NARANJAS </v>
          </cell>
          <cell r="H52">
            <v>2</v>
          </cell>
          <cell r="I52">
            <v>30</v>
          </cell>
          <cell r="J52" t="str">
            <v xml:space="preserve">JEANS CON REFLECTIVOS </v>
          </cell>
          <cell r="K52">
            <v>2</v>
          </cell>
          <cell r="L52">
            <v>41</v>
          </cell>
          <cell r="M52">
            <v>1</v>
          </cell>
        </row>
        <row r="53">
          <cell r="A53">
            <v>1064788989</v>
          </cell>
          <cell r="B53" t="str">
            <v>RAMIREZ SABOGAL JOSE LEONARDO</v>
          </cell>
          <cell r="C53" t="str">
            <v>DRUMMOND</v>
          </cell>
          <cell r="D53" t="str">
            <v>M</v>
          </cell>
          <cell r="E53" t="str">
            <v>Aprendizaje</v>
          </cell>
          <cell r="F53" t="str">
            <v>M</v>
          </cell>
          <cell r="G53" t="str">
            <v xml:space="preserve">CAMISAS NARANJAS </v>
          </cell>
          <cell r="H53">
            <v>2</v>
          </cell>
          <cell r="I53">
            <v>30</v>
          </cell>
          <cell r="J53" t="str">
            <v xml:space="preserve">JEANS CON REFLECTIVOS </v>
          </cell>
          <cell r="K53">
            <v>2</v>
          </cell>
          <cell r="L53">
            <v>41</v>
          </cell>
          <cell r="M53">
            <v>1</v>
          </cell>
        </row>
        <row r="54">
          <cell r="A54">
            <v>1064121431</v>
          </cell>
          <cell r="B54" t="str">
            <v>OÑATE BAYONA JORGE CAMILO</v>
          </cell>
          <cell r="C54" t="str">
            <v>DRUMMOND</v>
          </cell>
          <cell r="D54" t="str">
            <v>M</v>
          </cell>
          <cell r="E54" t="str">
            <v>Aprendizaje</v>
          </cell>
          <cell r="F54" t="str">
            <v>L</v>
          </cell>
          <cell r="G54" t="str">
            <v xml:space="preserve">CAMISAS NARANJAS </v>
          </cell>
          <cell r="H54">
            <v>2</v>
          </cell>
          <cell r="I54">
            <v>36</v>
          </cell>
          <cell r="J54" t="str">
            <v xml:space="preserve">JEANS CON REFLECTIVOS </v>
          </cell>
          <cell r="K54">
            <v>2</v>
          </cell>
          <cell r="L54">
            <v>41</v>
          </cell>
          <cell r="M54">
            <v>1</v>
          </cell>
        </row>
        <row r="55">
          <cell r="A55">
            <v>1065997804</v>
          </cell>
          <cell r="B55" t="str">
            <v>PERDOMO SANABRIA WALTER ALFONSO</v>
          </cell>
          <cell r="C55" t="str">
            <v>DRUMMOND</v>
          </cell>
          <cell r="D55" t="str">
            <v>M</v>
          </cell>
          <cell r="E55" t="str">
            <v>Temporal</v>
          </cell>
          <cell r="F55" t="str">
            <v>S</v>
          </cell>
          <cell r="G55" t="str">
            <v xml:space="preserve">CAMISAS NARANJAS </v>
          </cell>
          <cell r="H55">
            <v>2</v>
          </cell>
          <cell r="I55">
            <v>30</v>
          </cell>
          <cell r="J55" t="str">
            <v xml:space="preserve">JEANS CON REFLECTIVOS </v>
          </cell>
          <cell r="K55">
            <v>2</v>
          </cell>
          <cell r="L55">
            <v>39</v>
          </cell>
          <cell r="M55">
            <v>1</v>
          </cell>
        </row>
        <row r="56">
          <cell r="A56">
            <v>1119838815</v>
          </cell>
          <cell r="B56" t="str">
            <v>ACOSTA MAESTRE JAVIER ANDRES</v>
          </cell>
          <cell r="C56" t="str">
            <v>DRUMMOND</v>
          </cell>
          <cell r="D56" t="str">
            <v>M</v>
          </cell>
          <cell r="E56" t="str">
            <v>Indefinido</v>
          </cell>
          <cell r="F56" t="str">
            <v>L</v>
          </cell>
          <cell r="G56" t="str">
            <v xml:space="preserve">CAMISAS NARANJAS </v>
          </cell>
          <cell r="H56">
            <v>2</v>
          </cell>
          <cell r="I56">
            <v>36</v>
          </cell>
          <cell r="J56" t="str">
            <v xml:space="preserve">JEANS CON REFLECTIVOS </v>
          </cell>
          <cell r="K56">
            <v>2</v>
          </cell>
          <cell r="L56">
            <v>41</v>
          </cell>
          <cell r="M56">
            <v>1</v>
          </cell>
        </row>
        <row r="57">
          <cell r="A57">
            <v>80849983</v>
          </cell>
          <cell r="B57" t="str">
            <v>ALVAREZ ANAYA LUIS FERNANDO</v>
          </cell>
          <cell r="C57" t="str">
            <v>DRUMMOND</v>
          </cell>
          <cell r="D57" t="str">
            <v>M</v>
          </cell>
          <cell r="E57" t="str">
            <v>Indefinido</v>
          </cell>
          <cell r="F57" t="str">
            <v>M</v>
          </cell>
          <cell r="G57" t="str">
            <v xml:space="preserve">CAMISAS NARANJAS </v>
          </cell>
          <cell r="H57">
            <v>2</v>
          </cell>
          <cell r="I57">
            <v>32</v>
          </cell>
          <cell r="J57" t="str">
            <v xml:space="preserve">JEANS CON REFLECTIVOS </v>
          </cell>
          <cell r="K57">
            <v>2</v>
          </cell>
          <cell r="L57">
            <v>39</v>
          </cell>
          <cell r="M57">
            <v>1</v>
          </cell>
        </row>
        <row r="58">
          <cell r="A58">
            <v>1091678711</v>
          </cell>
          <cell r="B58" t="str">
            <v>ALVAREZ ORTIZ RAFAEL DAVID</v>
          </cell>
          <cell r="C58" t="str">
            <v>DRUMMOND</v>
          </cell>
          <cell r="D58" t="str">
            <v>M</v>
          </cell>
          <cell r="E58" t="str">
            <v>Indefinido</v>
          </cell>
          <cell r="F58" t="str">
            <v>S</v>
          </cell>
          <cell r="G58" t="str">
            <v xml:space="preserve">CAMISAS NARANJAS </v>
          </cell>
          <cell r="H58">
            <v>2</v>
          </cell>
          <cell r="I58">
            <v>32</v>
          </cell>
          <cell r="J58" t="str">
            <v xml:space="preserve">JEANS CON REFLECTIVOS </v>
          </cell>
          <cell r="K58">
            <v>2</v>
          </cell>
          <cell r="L58">
            <v>38</v>
          </cell>
          <cell r="M58">
            <v>1</v>
          </cell>
        </row>
        <row r="59">
          <cell r="A59">
            <v>1118807428</v>
          </cell>
          <cell r="B59" t="str">
            <v>AREVALO PALMEZANO FREDDY JAVIER</v>
          </cell>
          <cell r="C59" t="str">
            <v>DRUMMOND</v>
          </cell>
          <cell r="D59" t="str">
            <v>M</v>
          </cell>
          <cell r="E59" t="str">
            <v>Indefinido</v>
          </cell>
          <cell r="F59" t="str">
            <v>XL</v>
          </cell>
          <cell r="G59" t="str">
            <v xml:space="preserve">CAMISAS NARANJAS </v>
          </cell>
          <cell r="H59">
            <v>2</v>
          </cell>
          <cell r="I59">
            <v>36</v>
          </cell>
          <cell r="J59" t="str">
            <v xml:space="preserve">JEANS CON REFLECTIVOS </v>
          </cell>
          <cell r="K59">
            <v>2</v>
          </cell>
          <cell r="L59">
            <v>42</v>
          </cell>
          <cell r="M59">
            <v>1</v>
          </cell>
        </row>
        <row r="60">
          <cell r="A60">
            <v>5164520</v>
          </cell>
          <cell r="B60" t="str">
            <v>AROCHA CUJIA RICHARD FIDEL</v>
          </cell>
          <cell r="C60" t="str">
            <v>DRUMMOND</v>
          </cell>
          <cell r="D60" t="str">
            <v>M</v>
          </cell>
          <cell r="E60" t="str">
            <v>Indefinido</v>
          </cell>
          <cell r="F60" t="str">
            <v>XXL</v>
          </cell>
          <cell r="G60" t="str">
            <v xml:space="preserve">CAMISAS NARANJAS </v>
          </cell>
          <cell r="H60">
            <v>2</v>
          </cell>
          <cell r="I60">
            <v>36</v>
          </cell>
          <cell r="J60" t="str">
            <v xml:space="preserve">JEANS CON REFLECTIVOS </v>
          </cell>
          <cell r="K60">
            <v>2</v>
          </cell>
          <cell r="L60">
            <v>43</v>
          </cell>
          <cell r="M60">
            <v>1</v>
          </cell>
        </row>
        <row r="61">
          <cell r="A61">
            <v>1064797134</v>
          </cell>
          <cell r="B61" t="str">
            <v>ARRIETA DE LA CRUZ FABIAN ALBERTO</v>
          </cell>
          <cell r="C61" t="str">
            <v>DRUMMOND</v>
          </cell>
          <cell r="D61" t="str">
            <v>M</v>
          </cell>
          <cell r="E61" t="str">
            <v>Indefinido</v>
          </cell>
          <cell r="F61" t="str">
            <v>S</v>
          </cell>
          <cell r="G61" t="str">
            <v xml:space="preserve">CAMISAS NARANJAS </v>
          </cell>
          <cell r="H61">
            <v>2</v>
          </cell>
          <cell r="I61">
            <v>30</v>
          </cell>
          <cell r="J61" t="str">
            <v xml:space="preserve">JEANS CON REFLECTIVOS </v>
          </cell>
          <cell r="K61">
            <v>2</v>
          </cell>
          <cell r="L61">
            <v>40</v>
          </cell>
          <cell r="M61">
            <v>1</v>
          </cell>
        </row>
        <row r="62">
          <cell r="A62">
            <v>1065607059</v>
          </cell>
          <cell r="B62" t="str">
            <v>AVENDANO MOVILLA CARLOS ALBERTO</v>
          </cell>
          <cell r="C62" t="str">
            <v>DRUMMOND</v>
          </cell>
          <cell r="D62" t="str">
            <v>M</v>
          </cell>
          <cell r="E62" t="str">
            <v>Indefinido</v>
          </cell>
          <cell r="F62" t="str">
            <v>S</v>
          </cell>
          <cell r="G62" t="str">
            <v xml:space="preserve">CAMISAS NARANJAS </v>
          </cell>
          <cell r="H62">
            <v>2</v>
          </cell>
          <cell r="I62">
            <v>32</v>
          </cell>
          <cell r="J62" t="str">
            <v xml:space="preserve">JEANS CON REFLECTIVOS </v>
          </cell>
          <cell r="K62">
            <v>2</v>
          </cell>
          <cell r="L62">
            <v>40</v>
          </cell>
          <cell r="M62">
            <v>1</v>
          </cell>
        </row>
        <row r="63">
          <cell r="A63">
            <v>88211486</v>
          </cell>
          <cell r="B63" t="str">
            <v>BECERRA PEREZ NELSON AMADO</v>
          </cell>
          <cell r="C63" t="str">
            <v>DRUMMOND</v>
          </cell>
          <cell r="D63" t="str">
            <v>M</v>
          </cell>
          <cell r="E63" t="str">
            <v>Indefinido</v>
          </cell>
          <cell r="F63" t="str">
            <v>S</v>
          </cell>
          <cell r="G63" t="str">
            <v xml:space="preserve">CAMISAS NARANJAS </v>
          </cell>
          <cell r="H63">
            <v>2</v>
          </cell>
          <cell r="I63">
            <v>30</v>
          </cell>
          <cell r="J63" t="str">
            <v xml:space="preserve">JEANS CON REFLECTIVOS </v>
          </cell>
          <cell r="K63">
            <v>2</v>
          </cell>
          <cell r="L63">
            <v>38</v>
          </cell>
          <cell r="M63">
            <v>1</v>
          </cell>
        </row>
        <row r="64">
          <cell r="A64">
            <v>1065608204</v>
          </cell>
          <cell r="B64" t="str">
            <v>BELTRAN VEGA MARCO ANTONIO</v>
          </cell>
          <cell r="C64" t="str">
            <v>DRUMMOND</v>
          </cell>
          <cell r="D64" t="str">
            <v>M</v>
          </cell>
          <cell r="E64" t="str">
            <v>Indefinido</v>
          </cell>
          <cell r="F64" t="str">
            <v>M</v>
          </cell>
          <cell r="G64" t="str">
            <v xml:space="preserve">CAMISAS NARANJAS </v>
          </cell>
          <cell r="H64">
            <v>2</v>
          </cell>
          <cell r="I64">
            <v>32</v>
          </cell>
          <cell r="J64" t="str">
            <v xml:space="preserve">JEANS CON REFLECTIVOS </v>
          </cell>
          <cell r="K64">
            <v>2</v>
          </cell>
          <cell r="L64">
            <v>40</v>
          </cell>
          <cell r="M64">
            <v>1</v>
          </cell>
        </row>
        <row r="65">
          <cell r="A65">
            <v>1065584800</v>
          </cell>
          <cell r="B65" t="str">
            <v>BETIN GAMEZ EDIER ENRIQUE</v>
          </cell>
          <cell r="C65" t="str">
            <v>DRUMMOND</v>
          </cell>
          <cell r="D65" t="str">
            <v>M</v>
          </cell>
          <cell r="E65" t="str">
            <v>Indefinido</v>
          </cell>
          <cell r="F65" t="str">
            <v>S</v>
          </cell>
          <cell r="G65" t="str">
            <v xml:space="preserve">CAMISAS NARANJAS </v>
          </cell>
          <cell r="H65">
            <v>2</v>
          </cell>
          <cell r="I65">
            <v>32</v>
          </cell>
          <cell r="J65" t="str">
            <v xml:space="preserve">JEANS CON REFLECTIVOS </v>
          </cell>
          <cell r="K65">
            <v>2</v>
          </cell>
          <cell r="L65">
            <v>40</v>
          </cell>
          <cell r="M65">
            <v>1</v>
          </cell>
        </row>
        <row r="66">
          <cell r="A66">
            <v>7604762</v>
          </cell>
          <cell r="B66" t="str">
            <v>BROCHERO GARRIDO GABRIEL ANTONIO</v>
          </cell>
          <cell r="C66" t="str">
            <v>DRUMMOND</v>
          </cell>
          <cell r="D66" t="str">
            <v>M</v>
          </cell>
          <cell r="E66" t="str">
            <v>Indefinido</v>
          </cell>
          <cell r="F66" t="str">
            <v>M</v>
          </cell>
          <cell r="G66" t="str">
            <v xml:space="preserve">CAMISAS NARANJAS </v>
          </cell>
          <cell r="H66">
            <v>2</v>
          </cell>
          <cell r="I66">
            <v>34</v>
          </cell>
          <cell r="J66" t="str">
            <v xml:space="preserve">JEANS CON REFLECTIVOS </v>
          </cell>
          <cell r="K66">
            <v>2</v>
          </cell>
          <cell r="L66">
            <v>39</v>
          </cell>
          <cell r="M66">
            <v>1</v>
          </cell>
        </row>
        <row r="67">
          <cell r="A67">
            <v>72343449</v>
          </cell>
          <cell r="B67" t="str">
            <v>CAMACHO GALVIS DANIEL EDUARDO</v>
          </cell>
          <cell r="C67" t="str">
            <v>DRUMMOND</v>
          </cell>
          <cell r="D67" t="str">
            <v>M</v>
          </cell>
          <cell r="E67" t="str">
            <v>Indefinido</v>
          </cell>
          <cell r="F67" t="str">
            <v>M</v>
          </cell>
          <cell r="G67" t="str">
            <v xml:space="preserve">CAMISAS NARANJAS </v>
          </cell>
          <cell r="H67">
            <v>2</v>
          </cell>
          <cell r="I67">
            <v>34</v>
          </cell>
          <cell r="J67" t="str">
            <v xml:space="preserve">JEANS CON REFLECTIVOS </v>
          </cell>
          <cell r="K67">
            <v>2</v>
          </cell>
          <cell r="L67">
            <v>39</v>
          </cell>
          <cell r="M67">
            <v>1</v>
          </cell>
        </row>
        <row r="68">
          <cell r="A68">
            <v>1065811707</v>
          </cell>
          <cell r="B68" t="str">
            <v>CANTILLO BALLESTEROS RAFAEL RICARDO</v>
          </cell>
          <cell r="C68" t="str">
            <v>DRUMMOND</v>
          </cell>
          <cell r="D68" t="str">
            <v>M</v>
          </cell>
          <cell r="E68" t="str">
            <v>Indefinido</v>
          </cell>
          <cell r="F68" t="str">
            <v>S</v>
          </cell>
          <cell r="G68" t="str">
            <v xml:space="preserve">CAMISAS NARANJAS </v>
          </cell>
          <cell r="H68">
            <v>2</v>
          </cell>
          <cell r="I68">
            <v>34</v>
          </cell>
          <cell r="J68" t="str">
            <v xml:space="preserve">JEANS CON REFLECTIVOS </v>
          </cell>
          <cell r="K68">
            <v>2</v>
          </cell>
          <cell r="L68">
            <v>41</v>
          </cell>
          <cell r="M68">
            <v>1</v>
          </cell>
        </row>
        <row r="69">
          <cell r="A69">
            <v>1065583005</v>
          </cell>
          <cell r="B69" t="str">
            <v>CARDONA DE ANGEL JHON CRISTIAN</v>
          </cell>
          <cell r="C69" t="str">
            <v>DRUMMOND</v>
          </cell>
          <cell r="D69" t="str">
            <v>M</v>
          </cell>
          <cell r="E69" t="str">
            <v>Indefinido</v>
          </cell>
          <cell r="F69" t="str">
            <v>S</v>
          </cell>
          <cell r="G69" t="str">
            <v xml:space="preserve">CAMISAS NARANJAS </v>
          </cell>
          <cell r="H69">
            <v>2</v>
          </cell>
          <cell r="I69">
            <v>32</v>
          </cell>
          <cell r="J69" t="str">
            <v xml:space="preserve">JEANS CON REFLECTIVOS </v>
          </cell>
          <cell r="K69">
            <v>2</v>
          </cell>
          <cell r="L69">
            <v>40</v>
          </cell>
          <cell r="M69">
            <v>1</v>
          </cell>
        </row>
        <row r="70">
          <cell r="A70">
            <v>1065565202</v>
          </cell>
          <cell r="B70" t="str">
            <v>CARDOZO CORTINA JUAN GABRIEL</v>
          </cell>
          <cell r="C70" t="str">
            <v>DRUMMOND</v>
          </cell>
          <cell r="D70" t="str">
            <v>M</v>
          </cell>
          <cell r="E70" t="str">
            <v>Indefinido</v>
          </cell>
          <cell r="F70" t="str">
            <v>M</v>
          </cell>
          <cell r="G70" t="str">
            <v xml:space="preserve">CAMISAS NARANJAS </v>
          </cell>
          <cell r="H70">
            <v>2</v>
          </cell>
          <cell r="I70">
            <v>34</v>
          </cell>
          <cell r="J70" t="str">
            <v xml:space="preserve">JEANS CON REFLECTIVOS </v>
          </cell>
          <cell r="K70">
            <v>2</v>
          </cell>
          <cell r="L70">
            <v>40</v>
          </cell>
          <cell r="M70">
            <v>1</v>
          </cell>
        </row>
        <row r="71">
          <cell r="A71">
            <v>77163270</v>
          </cell>
          <cell r="B71" t="str">
            <v>CARO MANJARREZ JANIER ALCIDES</v>
          </cell>
          <cell r="C71" t="str">
            <v>DRUMMOND</v>
          </cell>
          <cell r="D71" t="str">
            <v>M</v>
          </cell>
          <cell r="E71" t="str">
            <v>Indefinido</v>
          </cell>
          <cell r="F71" t="str">
            <v>XL</v>
          </cell>
          <cell r="G71" t="str">
            <v xml:space="preserve">CAMISAS NARANJAS </v>
          </cell>
          <cell r="H71">
            <v>2</v>
          </cell>
          <cell r="I71">
            <v>36</v>
          </cell>
          <cell r="J71" t="str">
            <v xml:space="preserve">JEANS CON REFLECTIVOS </v>
          </cell>
          <cell r="K71">
            <v>2</v>
          </cell>
          <cell r="L71">
            <v>41</v>
          </cell>
          <cell r="M71">
            <v>1</v>
          </cell>
        </row>
        <row r="72">
          <cell r="A72">
            <v>1064118593</v>
          </cell>
          <cell r="B72" t="str">
            <v>CASTILLO DE ANGEL ANDRES URIEL</v>
          </cell>
          <cell r="C72" t="str">
            <v>DRUMMOND</v>
          </cell>
          <cell r="D72" t="str">
            <v>M</v>
          </cell>
          <cell r="E72" t="str">
            <v>Indefinido</v>
          </cell>
          <cell r="F72" t="str">
            <v>M</v>
          </cell>
          <cell r="G72" t="str">
            <v xml:space="preserve">CAMISAS NARANJAS </v>
          </cell>
          <cell r="H72">
            <v>2</v>
          </cell>
          <cell r="I72">
            <v>32</v>
          </cell>
          <cell r="J72" t="str">
            <v xml:space="preserve">JEANS CON REFLECTIVOS </v>
          </cell>
          <cell r="K72">
            <v>2</v>
          </cell>
          <cell r="L72">
            <v>41</v>
          </cell>
          <cell r="M72">
            <v>1</v>
          </cell>
        </row>
        <row r="73">
          <cell r="A73">
            <v>1065571674</v>
          </cell>
          <cell r="B73" t="str">
            <v>CASTRILLO MARTINEZ ROBERTO CARLOS</v>
          </cell>
          <cell r="C73" t="str">
            <v>DRUMMOND</v>
          </cell>
          <cell r="D73" t="str">
            <v>M</v>
          </cell>
          <cell r="E73" t="str">
            <v>Indefinido</v>
          </cell>
          <cell r="F73" t="str">
            <v>M</v>
          </cell>
          <cell r="G73" t="str">
            <v xml:space="preserve">CAMISAS NARANJAS </v>
          </cell>
          <cell r="H73">
            <v>2</v>
          </cell>
          <cell r="I73">
            <v>34</v>
          </cell>
          <cell r="J73" t="str">
            <v xml:space="preserve">JEANS CON REFLECTIVOS </v>
          </cell>
          <cell r="K73">
            <v>2</v>
          </cell>
          <cell r="L73">
            <v>41</v>
          </cell>
          <cell r="M73">
            <v>1</v>
          </cell>
        </row>
        <row r="74">
          <cell r="A74">
            <v>1064109238</v>
          </cell>
          <cell r="B74" t="str">
            <v>CASTRO CARO RICARDO</v>
          </cell>
          <cell r="C74" t="str">
            <v>DRUMMOND</v>
          </cell>
          <cell r="D74" t="str">
            <v>M</v>
          </cell>
          <cell r="E74" t="str">
            <v>Indefinido</v>
          </cell>
          <cell r="F74" t="str">
            <v>M</v>
          </cell>
          <cell r="G74" t="str">
            <v xml:space="preserve">CAMISAS NARANJAS </v>
          </cell>
          <cell r="H74">
            <v>2</v>
          </cell>
          <cell r="I74">
            <v>36</v>
          </cell>
          <cell r="J74" t="str">
            <v xml:space="preserve">JEANS CON REFLECTIVOS </v>
          </cell>
          <cell r="K74">
            <v>2</v>
          </cell>
          <cell r="L74">
            <v>42</v>
          </cell>
          <cell r="M74">
            <v>1</v>
          </cell>
        </row>
        <row r="75">
          <cell r="A75">
            <v>73549174</v>
          </cell>
          <cell r="B75" t="str">
            <v>CONTRERAS AGUILAR LUIS MIGUEL</v>
          </cell>
          <cell r="C75" t="str">
            <v>DRUMMOND</v>
          </cell>
          <cell r="D75" t="str">
            <v>M</v>
          </cell>
          <cell r="E75" t="str">
            <v>Indefinido</v>
          </cell>
          <cell r="F75" t="str">
            <v>L</v>
          </cell>
          <cell r="G75" t="str">
            <v xml:space="preserve">CAMISAS NARANJAS </v>
          </cell>
          <cell r="H75">
            <v>2</v>
          </cell>
          <cell r="I75">
            <v>34</v>
          </cell>
          <cell r="J75" t="str">
            <v xml:space="preserve">JEANS CON REFLECTIVOS </v>
          </cell>
          <cell r="K75">
            <v>2</v>
          </cell>
          <cell r="L75">
            <v>42</v>
          </cell>
          <cell r="M75">
            <v>1</v>
          </cell>
        </row>
        <row r="76">
          <cell r="A76">
            <v>12523280</v>
          </cell>
          <cell r="B76" t="str">
            <v>CORONEL QUINTERO JAVIER</v>
          </cell>
          <cell r="C76" t="str">
            <v>DRUMMOND</v>
          </cell>
          <cell r="D76" t="str">
            <v>M</v>
          </cell>
          <cell r="E76" t="str">
            <v>Indefinido</v>
          </cell>
          <cell r="F76" t="str">
            <v>M</v>
          </cell>
          <cell r="G76" t="str">
            <v xml:space="preserve">CAMISAS NARANJAS </v>
          </cell>
          <cell r="H76">
            <v>2</v>
          </cell>
          <cell r="I76">
            <v>36</v>
          </cell>
          <cell r="J76" t="str">
            <v xml:space="preserve">JEANS CON REFLECTIVOS </v>
          </cell>
          <cell r="K76">
            <v>2</v>
          </cell>
          <cell r="L76">
            <v>39</v>
          </cell>
          <cell r="M76">
            <v>1</v>
          </cell>
        </row>
        <row r="77">
          <cell r="A77">
            <v>1064112298</v>
          </cell>
          <cell r="B77" t="str">
            <v>CUBILLOS ARDILA JHON EDINSON</v>
          </cell>
          <cell r="C77" t="str">
            <v>DRUMMOND</v>
          </cell>
          <cell r="D77" t="str">
            <v>M</v>
          </cell>
          <cell r="E77" t="str">
            <v>Indefinido</v>
          </cell>
          <cell r="F77" t="str">
            <v>S</v>
          </cell>
          <cell r="G77" t="str">
            <v xml:space="preserve">CAMISAS NARANJAS </v>
          </cell>
          <cell r="H77">
            <v>2</v>
          </cell>
          <cell r="I77">
            <v>32</v>
          </cell>
          <cell r="J77" t="str">
            <v xml:space="preserve">JEANS CON REFLECTIVOS </v>
          </cell>
          <cell r="K77">
            <v>2</v>
          </cell>
          <cell r="L77">
            <v>39</v>
          </cell>
          <cell r="M77">
            <v>1</v>
          </cell>
        </row>
        <row r="78">
          <cell r="A78">
            <v>19600860</v>
          </cell>
          <cell r="B78" t="str">
            <v>CUELLO ANGULO JOHANS</v>
          </cell>
          <cell r="C78" t="str">
            <v>DRUMMOND</v>
          </cell>
          <cell r="D78" t="str">
            <v>M</v>
          </cell>
          <cell r="E78" t="str">
            <v>Indefinido</v>
          </cell>
          <cell r="F78" t="str">
            <v>M</v>
          </cell>
          <cell r="G78" t="str">
            <v xml:space="preserve">CAMISAS NARANJAS </v>
          </cell>
          <cell r="H78">
            <v>2</v>
          </cell>
          <cell r="I78">
            <v>34</v>
          </cell>
          <cell r="J78" t="str">
            <v xml:space="preserve">JEANS CON REFLECTIVOS </v>
          </cell>
          <cell r="K78">
            <v>2</v>
          </cell>
          <cell r="L78">
            <v>39</v>
          </cell>
          <cell r="M78">
            <v>1</v>
          </cell>
        </row>
        <row r="79">
          <cell r="A79">
            <v>15186483</v>
          </cell>
          <cell r="B79" t="str">
            <v>CUELLO MAESTRE YOHAN DAVID</v>
          </cell>
          <cell r="C79" t="str">
            <v>DRUMMOND</v>
          </cell>
          <cell r="D79" t="str">
            <v>M</v>
          </cell>
          <cell r="E79" t="str">
            <v>Indefinido</v>
          </cell>
          <cell r="F79" t="str">
            <v>L</v>
          </cell>
          <cell r="G79" t="str">
            <v xml:space="preserve">CAMISAS NARANJAS </v>
          </cell>
          <cell r="H79">
            <v>2</v>
          </cell>
          <cell r="I79">
            <v>36</v>
          </cell>
          <cell r="J79" t="str">
            <v xml:space="preserve">JEANS CON REFLECTIVOS </v>
          </cell>
          <cell r="K79">
            <v>2</v>
          </cell>
          <cell r="L79">
            <v>43</v>
          </cell>
          <cell r="M79">
            <v>1</v>
          </cell>
        </row>
        <row r="80">
          <cell r="A80">
            <v>84038725</v>
          </cell>
          <cell r="B80" t="str">
            <v>CUJIA GUERRA YIMIS ALFONSO</v>
          </cell>
          <cell r="C80" t="str">
            <v>DRUMMOND</v>
          </cell>
          <cell r="D80" t="str">
            <v>M</v>
          </cell>
          <cell r="E80" t="str">
            <v>Indefinido</v>
          </cell>
          <cell r="F80" t="str">
            <v>L</v>
          </cell>
          <cell r="G80" t="str">
            <v xml:space="preserve">CAMISAS NARANJAS </v>
          </cell>
          <cell r="H80">
            <v>2</v>
          </cell>
          <cell r="I80">
            <v>34</v>
          </cell>
          <cell r="J80" t="str">
            <v xml:space="preserve">JEANS CON REFLECTIVOS </v>
          </cell>
          <cell r="K80">
            <v>2</v>
          </cell>
          <cell r="L80">
            <v>40</v>
          </cell>
          <cell r="M80">
            <v>1</v>
          </cell>
        </row>
        <row r="81">
          <cell r="A81">
            <v>1064110851</v>
          </cell>
          <cell r="B81" t="str">
            <v>DAZA REYES FERNANDO MIGUEL JOSE</v>
          </cell>
          <cell r="C81" t="str">
            <v>DRUMMOND</v>
          </cell>
          <cell r="D81" t="str">
            <v>M</v>
          </cell>
          <cell r="E81" t="str">
            <v>Indefinido</v>
          </cell>
          <cell r="F81" t="str">
            <v>S</v>
          </cell>
          <cell r="G81" t="str">
            <v xml:space="preserve">CAMISAS NARANJAS </v>
          </cell>
          <cell r="H81">
            <v>2</v>
          </cell>
          <cell r="I81">
            <v>34</v>
          </cell>
          <cell r="J81" t="str">
            <v xml:space="preserve">JEANS CON REFLECTIVOS </v>
          </cell>
          <cell r="K81">
            <v>2</v>
          </cell>
          <cell r="L81">
            <v>40</v>
          </cell>
          <cell r="M81">
            <v>1</v>
          </cell>
        </row>
        <row r="82">
          <cell r="A82">
            <v>17973946</v>
          </cell>
          <cell r="B82" t="str">
            <v>DIAZ ACOSTA EDILBERTO</v>
          </cell>
          <cell r="C82" t="str">
            <v>DRUMMOND</v>
          </cell>
          <cell r="D82" t="str">
            <v>M</v>
          </cell>
          <cell r="E82" t="str">
            <v>Indefinido</v>
          </cell>
          <cell r="F82" t="str">
            <v>L</v>
          </cell>
          <cell r="G82" t="str">
            <v xml:space="preserve">CAMISAS NARANJAS </v>
          </cell>
          <cell r="H82">
            <v>2</v>
          </cell>
          <cell r="I82">
            <v>34</v>
          </cell>
          <cell r="J82" t="str">
            <v xml:space="preserve">JEANS CON REFLECTIVOS </v>
          </cell>
          <cell r="K82">
            <v>2</v>
          </cell>
          <cell r="L82">
            <v>41</v>
          </cell>
          <cell r="M82">
            <v>1</v>
          </cell>
        </row>
        <row r="83">
          <cell r="A83">
            <v>17976420</v>
          </cell>
          <cell r="B83" t="str">
            <v>DIAZ GUERRA EVER ENRIQUE</v>
          </cell>
          <cell r="C83" t="str">
            <v>DRUMMOND</v>
          </cell>
          <cell r="D83" t="str">
            <v>M</v>
          </cell>
          <cell r="E83" t="str">
            <v>Indefinido</v>
          </cell>
          <cell r="F83" t="str">
            <v>XL</v>
          </cell>
          <cell r="G83" t="str">
            <v xml:space="preserve">CAMISAS NARANJAS </v>
          </cell>
          <cell r="H83">
            <v>2</v>
          </cell>
          <cell r="I83">
            <v>36</v>
          </cell>
          <cell r="J83" t="str">
            <v xml:space="preserve">JEANS CON REFLECTIVOS </v>
          </cell>
          <cell r="K83">
            <v>2</v>
          </cell>
          <cell r="L83">
            <v>43</v>
          </cell>
          <cell r="M83">
            <v>1</v>
          </cell>
        </row>
        <row r="84">
          <cell r="A84">
            <v>1065614635</v>
          </cell>
          <cell r="B84" t="str">
            <v>ESCOBAR LOPEZ CARLOS JULIO</v>
          </cell>
          <cell r="C84" t="str">
            <v>DRUMMOND</v>
          </cell>
          <cell r="D84" t="str">
            <v>M</v>
          </cell>
          <cell r="E84" t="str">
            <v>Indefinido</v>
          </cell>
          <cell r="F84" t="str">
            <v>S</v>
          </cell>
          <cell r="G84" t="str">
            <v xml:space="preserve">CAMISAS NARANJAS </v>
          </cell>
          <cell r="H84">
            <v>2</v>
          </cell>
          <cell r="I84">
            <v>32</v>
          </cell>
          <cell r="J84" t="str">
            <v xml:space="preserve">JEANS CON REFLECTIVOS </v>
          </cell>
          <cell r="K84">
            <v>2</v>
          </cell>
          <cell r="L84">
            <v>39</v>
          </cell>
          <cell r="M84">
            <v>1</v>
          </cell>
        </row>
        <row r="85">
          <cell r="A85">
            <v>1065613418</v>
          </cell>
          <cell r="B85" t="str">
            <v>FERNANDEZ FONTALVO DIDIER FABIAN</v>
          </cell>
          <cell r="C85" t="str">
            <v>DRUMMOND</v>
          </cell>
          <cell r="D85" t="str">
            <v>M</v>
          </cell>
          <cell r="E85" t="str">
            <v>Indefinido</v>
          </cell>
          <cell r="F85" t="str">
            <v>L</v>
          </cell>
          <cell r="G85" t="str">
            <v xml:space="preserve">CAMISAS NARANJAS </v>
          </cell>
          <cell r="H85">
            <v>2</v>
          </cell>
          <cell r="I85">
            <v>36</v>
          </cell>
          <cell r="J85" t="str">
            <v xml:space="preserve">JEANS CON REFLECTIVOS </v>
          </cell>
          <cell r="K85">
            <v>2</v>
          </cell>
          <cell r="L85">
            <v>41</v>
          </cell>
          <cell r="M85">
            <v>1</v>
          </cell>
        </row>
        <row r="86">
          <cell r="A86">
            <v>84038453</v>
          </cell>
          <cell r="B86" t="str">
            <v>FRAGOZO DIAZ JOSE GREGORIO</v>
          </cell>
          <cell r="C86" t="str">
            <v>DRUMMOND</v>
          </cell>
          <cell r="D86" t="str">
            <v>M</v>
          </cell>
          <cell r="E86" t="str">
            <v>Indefinido</v>
          </cell>
          <cell r="F86" t="str">
            <v>L</v>
          </cell>
          <cell r="G86" t="str">
            <v xml:space="preserve">CAMISAS BLANCAS </v>
          </cell>
          <cell r="H86">
            <v>2</v>
          </cell>
          <cell r="I86">
            <v>34</v>
          </cell>
          <cell r="J86" t="str">
            <v>NO APLICA</v>
          </cell>
          <cell r="K86">
            <v>0</v>
          </cell>
          <cell r="L86">
            <v>41</v>
          </cell>
          <cell r="M86">
            <v>1</v>
          </cell>
        </row>
        <row r="87">
          <cell r="A87">
            <v>1064114760</v>
          </cell>
          <cell r="B87" t="str">
            <v>FUENTES MENDEZ DEIVER ALFONSO</v>
          </cell>
          <cell r="C87" t="str">
            <v>DRUMMOND</v>
          </cell>
          <cell r="D87" t="str">
            <v>M</v>
          </cell>
          <cell r="E87" t="str">
            <v>Indefinido</v>
          </cell>
          <cell r="F87" t="str">
            <v>M</v>
          </cell>
          <cell r="G87" t="str">
            <v xml:space="preserve">CAMISAS NARANJAS </v>
          </cell>
          <cell r="H87">
            <v>2</v>
          </cell>
          <cell r="I87">
            <v>32</v>
          </cell>
          <cell r="J87" t="str">
            <v xml:space="preserve">JEANS CON REFLECTIVOS </v>
          </cell>
          <cell r="K87">
            <v>2</v>
          </cell>
          <cell r="L87">
            <v>40</v>
          </cell>
          <cell r="M87">
            <v>1</v>
          </cell>
        </row>
        <row r="88">
          <cell r="A88">
            <v>12603073</v>
          </cell>
          <cell r="B88" t="str">
            <v>GARCIA CASTENEDA LEOPOLDO</v>
          </cell>
          <cell r="C88" t="str">
            <v>DRUMMOND</v>
          </cell>
          <cell r="D88" t="str">
            <v>M</v>
          </cell>
          <cell r="E88" t="str">
            <v>Indefinido</v>
          </cell>
          <cell r="F88" t="str">
            <v>M</v>
          </cell>
          <cell r="G88" t="str">
            <v xml:space="preserve">CAMISAS NARANJAS </v>
          </cell>
          <cell r="H88">
            <v>2</v>
          </cell>
          <cell r="I88">
            <v>32</v>
          </cell>
          <cell r="J88" t="str">
            <v xml:space="preserve">JEANS CON REFLECTIVOS </v>
          </cell>
          <cell r="K88">
            <v>2</v>
          </cell>
          <cell r="L88">
            <v>41</v>
          </cell>
          <cell r="M88">
            <v>1</v>
          </cell>
        </row>
        <row r="89">
          <cell r="A89">
            <v>1065986941</v>
          </cell>
          <cell r="B89" t="str">
            <v>GARCIA GOMEZ BLADIMIR</v>
          </cell>
          <cell r="C89" t="str">
            <v>DRUMMOND</v>
          </cell>
          <cell r="D89" t="str">
            <v>M</v>
          </cell>
          <cell r="E89" t="str">
            <v>Indefinido</v>
          </cell>
          <cell r="F89" t="str">
            <v>M</v>
          </cell>
          <cell r="G89" t="str">
            <v xml:space="preserve">CAMISAS NARANJAS </v>
          </cell>
          <cell r="H89">
            <v>2</v>
          </cell>
          <cell r="I89">
            <v>34</v>
          </cell>
          <cell r="J89" t="str">
            <v xml:space="preserve">JEANS CON REFLECTIVOS </v>
          </cell>
          <cell r="K89">
            <v>2</v>
          </cell>
          <cell r="L89">
            <v>41</v>
          </cell>
          <cell r="M89">
            <v>1</v>
          </cell>
        </row>
        <row r="90">
          <cell r="A90">
            <v>12522871</v>
          </cell>
          <cell r="B90" t="str">
            <v>GARCIA MOLINA WILMER</v>
          </cell>
          <cell r="C90" t="str">
            <v>DRUMMOND</v>
          </cell>
          <cell r="D90" t="str">
            <v>M</v>
          </cell>
          <cell r="E90" t="str">
            <v>Indefinido</v>
          </cell>
          <cell r="F90" t="str">
            <v>L</v>
          </cell>
          <cell r="G90" t="str">
            <v xml:space="preserve">CAMISAS NARANJAS </v>
          </cell>
          <cell r="H90">
            <v>2</v>
          </cell>
          <cell r="I90">
            <v>32</v>
          </cell>
          <cell r="J90" t="str">
            <v xml:space="preserve">JEANS CON REFLECTIVOS </v>
          </cell>
          <cell r="K90">
            <v>2</v>
          </cell>
          <cell r="L90">
            <v>40</v>
          </cell>
          <cell r="M90">
            <v>1</v>
          </cell>
        </row>
        <row r="91">
          <cell r="A91">
            <v>1127337198</v>
          </cell>
          <cell r="B91" t="str">
            <v>GONZALEZ VILLA CAMILO ANTONIO</v>
          </cell>
          <cell r="C91" t="str">
            <v>DRUMMOND</v>
          </cell>
          <cell r="D91" t="str">
            <v>M</v>
          </cell>
          <cell r="E91" t="str">
            <v>Indefinido</v>
          </cell>
          <cell r="F91" t="str">
            <v>S</v>
          </cell>
          <cell r="G91" t="str">
            <v xml:space="preserve">CAMISAS NARANJAS </v>
          </cell>
          <cell r="H91">
            <v>2</v>
          </cell>
          <cell r="I91">
            <v>32</v>
          </cell>
          <cell r="J91" t="str">
            <v xml:space="preserve">JEANS CON REFLECTIVOS </v>
          </cell>
          <cell r="K91">
            <v>2</v>
          </cell>
          <cell r="L91">
            <v>40</v>
          </cell>
          <cell r="M91">
            <v>1</v>
          </cell>
        </row>
        <row r="92">
          <cell r="A92">
            <v>84038935</v>
          </cell>
          <cell r="B92" t="str">
            <v>GUERRA PLATA JAIME ENRIQUE</v>
          </cell>
          <cell r="C92" t="str">
            <v>DRUMMOND</v>
          </cell>
          <cell r="D92" t="str">
            <v>M</v>
          </cell>
          <cell r="E92" t="str">
            <v>Indefinido</v>
          </cell>
          <cell r="F92" t="str">
            <v>L</v>
          </cell>
          <cell r="G92" t="str">
            <v xml:space="preserve">CAMISAS NARANJAS </v>
          </cell>
          <cell r="H92">
            <v>2</v>
          </cell>
          <cell r="I92">
            <v>34</v>
          </cell>
          <cell r="J92" t="str">
            <v xml:space="preserve">JEANS CON REFLECTIVOS </v>
          </cell>
          <cell r="K92">
            <v>2</v>
          </cell>
          <cell r="L92">
            <v>43</v>
          </cell>
          <cell r="M92">
            <v>1</v>
          </cell>
        </row>
        <row r="93">
          <cell r="A93">
            <v>5135224</v>
          </cell>
          <cell r="B93" t="str">
            <v>GUERRERO CASTILLA LUIS DAVID</v>
          </cell>
          <cell r="C93" t="str">
            <v>DRUMMOND</v>
          </cell>
          <cell r="D93" t="str">
            <v>M</v>
          </cell>
          <cell r="E93" t="str">
            <v>Indefinido</v>
          </cell>
          <cell r="F93" t="str">
            <v>L</v>
          </cell>
          <cell r="G93" t="str">
            <v xml:space="preserve">CAMISAS NARANJAS </v>
          </cell>
          <cell r="H93">
            <v>2</v>
          </cell>
          <cell r="I93">
            <v>34</v>
          </cell>
          <cell r="J93" t="str">
            <v xml:space="preserve">JEANS CON REFLECTIVOS </v>
          </cell>
          <cell r="K93">
            <v>2</v>
          </cell>
          <cell r="L93">
            <v>43</v>
          </cell>
          <cell r="M93">
            <v>1</v>
          </cell>
        </row>
        <row r="94">
          <cell r="A94">
            <v>1065824827</v>
          </cell>
          <cell r="B94" t="str">
            <v>HERRERA FERNANDEZ OMAR DAVID</v>
          </cell>
          <cell r="C94" t="str">
            <v>DRUMMOND</v>
          </cell>
          <cell r="D94" t="str">
            <v>M</v>
          </cell>
          <cell r="E94" t="str">
            <v>Indefinido</v>
          </cell>
          <cell r="F94" t="str">
            <v>L</v>
          </cell>
          <cell r="G94" t="str">
            <v xml:space="preserve">CAMISAS NARANJAS </v>
          </cell>
          <cell r="H94">
            <v>2</v>
          </cell>
          <cell r="I94">
            <v>34</v>
          </cell>
          <cell r="J94" t="str">
            <v xml:space="preserve">JEANS CON REFLECTIVOS </v>
          </cell>
          <cell r="K94">
            <v>2</v>
          </cell>
          <cell r="L94">
            <v>43</v>
          </cell>
          <cell r="M94">
            <v>1</v>
          </cell>
        </row>
        <row r="95">
          <cell r="A95">
            <v>85458242</v>
          </cell>
          <cell r="B95" t="str">
            <v>JARAMILLO CASTANO FERNAN DE JESUS</v>
          </cell>
          <cell r="C95" t="str">
            <v>DRUMMOND</v>
          </cell>
          <cell r="D95" t="str">
            <v>M</v>
          </cell>
          <cell r="E95" t="str">
            <v>Indefinido</v>
          </cell>
          <cell r="F95" t="str">
            <v>L</v>
          </cell>
          <cell r="G95" t="str">
            <v xml:space="preserve">CAMISAS NARANJAS </v>
          </cell>
          <cell r="H95">
            <v>2</v>
          </cell>
          <cell r="I95">
            <v>34</v>
          </cell>
          <cell r="J95" t="str">
            <v xml:space="preserve">JEANS CON REFLECTIVOS </v>
          </cell>
          <cell r="K95">
            <v>2</v>
          </cell>
          <cell r="L95">
            <v>41</v>
          </cell>
          <cell r="M95">
            <v>1</v>
          </cell>
        </row>
        <row r="96">
          <cell r="A96">
            <v>77153948</v>
          </cell>
          <cell r="B96" t="str">
            <v>JIMENEZ BOLANOS EDILBERTO RAFAEL</v>
          </cell>
          <cell r="C96" t="str">
            <v>DRUMMOND</v>
          </cell>
          <cell r="D96" t="str">
            <v>M</v>
          </cell>
          <cell r="E96" t="str">
            <v>Indefinido</v>
          </cell>
          <cell r="F96" t="str">
            <v>L</v>
          </cell>
          <cell r="G96" t="str">
            <v xml:space="preserve">CAMISAS NARANJAS </v>
          </cell>
          <cell r="H96">
            <v>2</v>
          </cell>
          <cell r="I96">
            <v>32</v>
          </cell>
          <cell r="J96" t="str">
            <v xml:space="preserve">JEANS CON REFLECTIVOS </v>
          </cell>
          <cell r="K96">
            <v>2</v>
          </cell>
          <cell r="L96">
            <v>39</v>
          </cell>
          <cell r="M96">
            <v>1</v>
          </cell>
        </row>
        <row r="97">
          <cell r="A97">
            <v>1064800649</v>
          </cell>
          <cell r="B97" t="str">
            <v>LOPEZ GARCIA DANIEL ALBERTO</v>
          </cell>
          <cell r="C97" t="str">
            <v>DRUMMOND</v>
          </cell>
          <cell r="D97" t="str">
            <v>M</v>
          </cell>
          <cell r="E97" t="str">
            <v>Indefinido</v>
          </cell>
          <cell r="F97" t="str">
            <v>M</v>
          </cell>
          <cell r="G97" t="str">
            <v xml:space="preserve">CAMISAS NARANJAS </v>
          </cell>
          <cell r="H97">
            <v>2</v>
          </cell>
          <cell r="I97">
            <v>32</v>
          </cell>
          <cell r="J97" t="str">
            <v xml:space="preserve">JEANS CON REFLECTIVOS </v>
          </cell>
          <cell r="K97">
            <v>2</v>
          </cell>
          <cell r="L97">
            <v>40</v>
          </cell>
          <cell r="M97">
            <v>1</v>
          </cell>
        </row>
        <row r="98">
          <cell r="A98">
            <v>1064793574</v>
          </cell>
          <cell r="B98" t="str">
            <v>LOPEZ GUTIERREZ JOSE NOLBERTO</v>
          </cell>
          <cell r="C98" t="str">
            <v>DRUMMOND</v>
          </cell>
          <cell r="D98" t="str">
            <v>M</v>
          </cell>
          <cell r="E98" t="str">
            <v>Indefinido</v>
          </cell>
          <cell r="F98" t="str">
            <v>S</v>
          </cell>
          <cell r="G98" t="str">
            <v xml:space="preserve">CAMISAS NARANJAS </v>
          </cell>
          <cell r="H98">
            <v>2</v>
          </cell>
          <cell r="I98">
            <v>32</v>
          </cell>
          <cell r="J98" t="str">
            <v xml:space="preserve">JEANS CON REFLECTIVOS </v>
          </cell>
          <cell r="K98">
            <v>2</v>
          </cell>
          <cell r="L98">
            <v>41</v>
          </cell>
          <cell r="M98">
            <v>1</v>
          </cell>
        </row>
        <row r="99">
          <cell r="A99">
            <v>1065654663</v>
          </cell>
          <cell r="B99" t="str">
            <v>LOZANO DE ANGEL ALFONSO DAVID</v>
          </cell>
          <cell r="C99" t="str">
            <v>DRUMMOND</v>
          </cell>
          <cell r="D99" t="str">
            <v>M</v>
          </cell>
          <cell r="E99" t="str">
            <v>Indefinido</v>
          </cell>
          <cell r="F99" t="str">
            <v>S</v>
          </cell>
          <cell r="G99" t="str">
            <v xml:space="preserve">CAMISAS NARANJAS </v>
          </cell>
          <cell r="H99">
            <v>2</v>
          </cell>
          <cell r="I99">
            <v>34</v>
          </cell>
          <cell r="J99" t="str">
            <v xml:space="preserve">JEANS CON REFLECTIVOS </v>
          </cell>
          <cell r="K99">
            <v>2</v>
          </cell>
          <cell r="L99">
            <v>42</v>
          </cell>
          <cell r="M99">
            <v>1</v>
          </cell>
        </row>
        <row r="100">
          <cell r="A100">
            <v>1119836593</v>
          </cell>
          <cell r="B100" t="str">
            <v>MAESTRE ARIAS JAIFER RAFAEL</v>
          </cell>
          <cell r="C100" t="str">
            <v>DRUMMOND</v>
          </cell>
          <cell r="D100" t="str">
            <v>M</v>
          </cell>
          <cell r="E100" t="str">
            <v>Indefinido</v>
          </cell>
          <cell r="F100" t="str">
            <v>XL</v>
          </cell>
          <cell r="G100" t="str">
            <v xml:space="preserve">CAMISAS NARANJAS </v>
          </cell>
          <cell r="H100">
            <v>2</v>
          </cell>
          <cell r="I100">
            <v>36</v>
          </cell>
          <cell r="J100" t="str">
            <v xml:space="preserve">JEANS CON REFLECTIVOS </v>
          </cell>
          <cell r="K100">
            <v>2</v>
          </cell>
          <cell r="L100">
            <v>42</v>
          </cell>
          <cell r="M100">
            <v>1</v>
          </cell>
        </row>
        <row r="101">
          <cell r="A101">
            <v>1042431835</v>
          </cell>
          <cell r="B101" t="str">
            <v>MARIN CHAMORRO HENRY ARCESIO</v>
          </cell>
          <cell r="C101" t="str">
            <v>DRUMMOND</v>
          </cell>
          <cell r="D101" t="str">
            <v>M</v>
          </cell>
          <cell r="E101" t="str">
            <v>Indefinido</v>
          </cell>
          <cell r="F101" t="str">
            <v>S</v>
          </cell>
          <cell r="G101" t="str">
            <v xml:space="preserve">CAMISAS NARANJAS </v>
          </cell>
          <cell r="H101">
            <v>2</v>
          </cell>
          <cell r="I101">
            <v>30</v>
          </cell>
          <cell r="J101" t="str">
            <v xml:space="preserve">JEANS CON REFLECTIVOS </v>
          </cell>
          <cell r="K101">
            <v>2</v>
          </cell>
          <cell r="L101">
            <v>38</v>
          </cell>
          <cell r="M101">
            <v>1</v>
          </cell>
        </row>
        <row r="102">
          <cell r="A102">
            <v>72339999</v>
          </cell>
          <cell r="B102" t="str">
            <v>MARQUEZ LAMBY ILSIAS EDGARDO</v>
          </cell>
          <cell r="C102" t="str">
            <v>DRUMMOND</v>
          </cell>
          <cell r="D102" t="str">
            <v>M</v>
          </cell>
          <cell r="E102" t="str">
            <v>Indefinido</v>
          </cell>
          <cell r="F102" t="str">
            <v>L</v>
          </cell>
          <cell r="G102" t="str">
            <v xml:space="preserve">CAMISAS NARANJAS </v>
          </cell>
          <cell r="H102">
            <v>2</v>
          </cell>
          <cell r="I102">
            <v>36</v>
          </cell>
          <cell r="J102" t="str">
            <v xml:space="preserve">JEANS CON REFLECTIVOS </v>
          </cell>
          <cell r="K102">
            <v>2</v>
          </cell>
          <cell r="L102">
            <v>42</v>
          </cell>
          <cell r="M102">
            <v>1</v>
          </cell>
        </row>
        <row r="103">
          <cell r="A103">
            <v>84103870</v>
          </cell>
          <cell r="B103" t="str">
            <v>MARTINEZ BERMUDEZ LUIS GERARDO</v>
          </cell>
          <cell r="C103" t="str">
            <v>DRUMMOND</v>
          </cell>
          <cell r="D103" t="str">
            <v>M</v>
          </cell>
          <cell r="E103" t="str">
            <v>Indefinido</v>
          </cell>
          <cell r="F103" t="str">
            <v>L</v>
          </cell>
          <cell r="G103" t="str">
            <v xml:space="preserve">CAMISAS NARANJAS </v>
          </cell>
          <cell r="H103">
            <v>2</v>
          </cell>
          <cell r="I103">
            <v>32</v>
          </cell>
          <cell r="J103" t="str">
            <v xml:space="preserve">JEANS CON REFLECTIVOS </v>
          </cell>
          <cell r="K103">
            <v>2</v>
          </cell>
          <cell r="L103">
            <v>41</v>
          </cell>
          <cell r="M103">
            <v>1</v>
          </cell>
        </row>
        <row r="104">
          <cell r="A104">
            <v>1065998882</v>
          </cell>
          <cell r="B104" t="str">
            <v>MARTINEZ MADRID JOSE ANGEL</v>
          </cell>
          <cell r="C104" t="str">
            <v>DRUMMOND</v>
          </cell>
          <cell r="D104" t="str">
            <v>M</v>
          </cell>
          <cell r="E104" t="str">
            <v>Indefinido</v>
          </cell>
          <cell r="F104" t="str">
            <v>M</v>
          </cell>
          <cell r="G104" t="str">
            <v xml:space="preserve">CAMISAS NARANJAS </v>
          </cell>
          <cell r="H104">
            <v>2</v>
          </cell>
          <cell r="I104">
            <v>34</v>
          </cell>
          <cell r="J104" t="str">
            <v xml:space="preserve">JEANS CON REFLECTIVOS </v>
          </cell>
          <cell r="K104">
            <v>2</v>
          </cell>
          <cell r="L104">
            <v>41</v>
          </cell>
          <cell r="M104">
            <v>1</v>
          </cell>
        </row>
        <row r="105">
          <cell r="A105">
            <v>1064115089</v>
          </cell>
          <cell r="B105" t="str">
            <v>MARTINEZ MENDOZA SERGIO ANDRES</v>
          </cell>
          <cell r="C105" t="str">
            <v>DRUMMOND</v>
          </cell>
          <cell r="D105" t="str">
            <v>M</v>
          </cell>
          <cell r="E105" t="str">
            <v>Indefinido</v>
          </cell>
          <cell r="F105" t="str">
            <v>M</v>
          </cell>
          <cell r="G105" t="str">
            <v xml:space="preserve">CAMISAS NARANJAS </v>
          </cell>
          <cell r="H105">
            <v>2</v>
          </cell>
          <cell r="I105">
            <v>34</v>
          </cell>
          <cell r="J105" t="str">
            <v xml:space="preserve">JEANS CON REFLECTIVOS </v>
          </cell>
          <cell r="K105">
            <v>2</v>
          </cell>
          <cell r="L105">
            <v>39</v>
          </cell>
          <cell r="M105">
            <v>1</v>
          </cell>
        </row>
        <row r="106">
          <cell r="A106">
            <v>1064793358</v>
          </cell>
          <cell r="B106" t="str">
            <v>MARTINEZ NOBLES JAIR YOVANIS</v>
          </cell>
          <cell r="C106" t="str">
            <v>DRUMMOND</v>
          </cell>
          <cell r="D106" t="str">
            <v>M</v>
          </cell>
          <cell r="E106" t="str">
            <v>Indefinido</v>
          </cell>
          <cell r="F106" t="str">
            <v>M</v>
          </cell>
          <cell r="G106" t="str">
            <v xml:space="preserve">CAMISAS NARANJAS </v>
          </cell>
          <cell r="H106">
            <v>2</v>
          </cell>
          <cell r="I106">
            <v>34</v>
          </cell>
          <cell r="J106" t="str">
            <v xml:space="preserve">JEANS CON REFLECTIVOS </v>
          </cell>
          <cell r="K106">
            <v>2</v>
          </cell>
          <cell r="L106">
            <v>40</v>
          </cell>
          <cell r="M106">
            <v>1</v>
          </cell>
        </row>
        <row r="107">
          <cell r="A107">
            <v>1120743310</v>
          </cell>
          <cell r="B107" t="str">
            <v>MARTINEZ PEREZ JORGE USBERTO</v>
          </cell>
          <cell r="C107" t="str">
            <v>DRUMMOND</v>
          </cell>
          <cell r="D107" t="str">
            <v>M</v>
          </cell>
          <cell r="E107" t="str">
            <v>Indefinido</v>
          </cell>
          <cell r="F107" t="str">
            <v>M</v>
          </cell>
          <cell r="G107" t="str">
            <v xml:space="preserve">CAMISAS NARANJAS </v>
          </cell>
          <cell r="H107">
            <v>2</v>
          </cell>
          <cell r="I107">
            <v>34</v>
          </cell>
          <cell r="J107" t="str">
            <v xml:space="preserve">JEANS CON REFLECTIVOS </v>
          </cell>
          <cell r="K107">
            <v>2</v>
          </cell>
          <cell r="L107">
            <v>42</v>
          </cell>
          <cell r="M107">
            <v>1</v>
          </cell>
        </row>
        <row r="108">
          <cell r="A108">
            <v>1101684200</v>
          </cell>
          <cell r="B108" t="str">
            <v>MEJIA MALDONADO ANGELMIRO</v>
          </cell>
          <cell r="C108" t="str">
            <v>DRUMMOND</v>
          </cell>
          <cell r="D108" t="str">
            <v>M</v>
          </cell>
          <cell r="E108" t="str">
            <v>Indefinido</v>
          </cell>
          <cell r="F108" t="str">
            <v>S</v>
          </cell>
          <cell r="G108" t="str">
            <v xml:space="preserve">CAMISAS NARANJAS </v>
          </cell>
          <cell r="H108">
            <v>2</v>
          </cell>
          <cell r="I108">
            <v>30</v>
          </cell>
          <cell r="J108" t="str">
            <v xml:space="preserve">JEANS CON REFLECTIVOS </v>
          </cell>
          <cell r="K108">
            <v>2</v>
          </cell>
          <cell r="L108">
            <v>38</v>
          </cell>
          <cell r="M108">
            <v>1</v>
          </cell>
        </row>
        <row r="109">
          <cell r="A109">
            <v>77000229</v>
          </cell>
          <cell r="B109" t="str">
            <v>MELENDEZ FLOREZ NILSON</v>
          </cell>
          <cell r="C109" t="str">
            <v>DRUMMOND</v>
          </cell>
          <cell r="D109" t="str">
            <v>M</v>
          </cell>
          <cell r="E109" t="str">
            <v>Indefinido</v>
          </cell>
          <cell r="F109" t="str">
            <v>M</v>
          </cell>
          <cell r="G109" t="str">
            <v xml:space="preserve">CAMISAS NARANJAS </v>
          </cell>
          <cell r="H109">
            <v>2</v>
          </cell>
          <cell r="I109">
            <v>34</v>
          </cell>
          <cell r="J109" t="str">
            <v xml:space="preserve">JEANS CON REFLECTIVOS </v>
          </cell>
          <cell r="K109">
            <v>2</v>
          </cell>
          <cell r="L109">
            <v>41</v>
          </cell>
          <cell r="M109">
            <v>1</v>
          </cell>
        </row>
        <row r="110">
          <cell r="A110">
            <v>1120742355</v>
          </cell>
          <cell r="B110" t="str">
            <v>MENDOZA RODRIGUEZ DEILMAR JOSE</v>
          </cell>
          <cell r="C110" t="str">
            <v>DRUMMOND</v>
          </cell>
          <cell r="D110" t="str">
            <v>M</v>
          </cell>
          <cell r="E110" t="str">
            <v>Indefinido</v>
          </cell>
          <cell r="F110" t="str">
            <v>S</v>
          </cell>
          <cell r="G110" t="str">
            <v xml:space="preserve">CAMISAS NARANJAS </v>
          </cell>
          <cell r="H110">
            <v>2</v>
          </cell>
          <cell r="I110">
            <v>30</v>
          </cell>
          <cell r="J110" t="str">
            <v xml:space="preserve">JEANS CON REFLECTIVOS </v>
          </cell>
          <cell r="K110">
            <v>2</v>
          </cell>
          <cell r="L110">
            <v>39</v>
          </cell>
          <cell r="M110">
            <v>1</v>
          </cell>
        </row>
        <row r="111">
          <cell r="A111">
            <v>1065576754</v>
          </cell>
          <cell r="B111" t="str">
            <v>MENDOZA SALAZAR JEISON FABIAN</v>
          </cell>
          <cell r="C111" t="str">
            <v>DRUMMOND</v>
          </cell>
          <cell r="D111" t="str">
            <v>M</v>
          </cell>
          <cell r="E111" t="str">
            <v>Indefinido</v>
          </cell>
          <cell r="F111" t="str">
            <v>L</v>
          </cell>
          <cell r="G111" t="str">
            <v xml:space="preserve">CAMISAS NARANJAS </v>
          </cell>
          <cell r="H111">
            <v>2</v>
          </cell>
          <cell r="I111">
            <v>34</v>
          </cell>
          <cell r="J111" t="str">
            <v xml:space="preserve">JEANS CON REFLECTIVOS </v>
          </cell>
          <cell r="K111">
            <v>2</v>
          </cell>
          <cell r="L111">
            <v>40</v>
          </cell>
          <cell r="M111">
            <v>1</v>
          </cell>
        </row>
        <row r="112">
          <cell r="A112">
            <v>1064800654</v>
          </cell>
          <cell r="B112" t="str">
            <v>MENESES SIERRA JOSE CARLOS</v>
          </cell>
          <cell r="C112" t="str">
            <v>DRUMMOND</v>
          </cell>
          <cell r="D112" t="str">
            <v>M</v>
          </cell>
          <cell r="E112" t="str">
            <v>Indefinido</v>
          </cell>
          <cell r="F112" t="str">
            <v>M</v>
          </cell>
          <cell r="G112" t="str">
            <v xml:space="preserve">CAMISAS NARANJAS </v>
          </cell>
          <cell r="H112">
            <v>2</v>
          </cell>
          <cell r="I112">
            <v>34</v>
          </cell>
          <cell r="J112" t="str">
            <v xml:space="preserve">JEANS CON REFLECTIVOS </v>
          </cell>
          <cell r="K112">
            <v>2</v>
          </cell>
          <cell r="L112">
            <v>39</v>
          </cell>
          <cell r="M112">
            <v>1</v>
          </cell>
        </row>
        <row r="113">
          <cell r="A113">
            <v>1128104764</v>
          </cell>
          <cell r="B113" t="str">
            <v>MEZA MERCADO LUIS FERNANDO</v>
          </cell>
          <cell r="C113" t="str">
            <v>DRUMMOND</v>
          </cell>
          <cell r="D113" t="str">
            <v>M</v>
          </cell>
          <cell r="E113" t="str">
            <v>Indefinido</v>
          </cell>
          <cell r="F113" t="str">
            <v>S</v>
          </cell>
          <cell r="G113" t="str">
            <v xml:space="preserve">CAMISAS NARANJAS </v>
          </cell>
          <cell r="H113">
            <v>2</v>
          </cell>
          <cell r="I113">
            <v>32</v>
          </cell>
          <cell r="J113" t="str">
            <v xml:space="preserve">JEANS CON REFLECTIVOS </v>
          </cell>
          <cell r="K113">
            <v>2</v>
          </cell>
          <cell r="L113">
            <v>40</v>
          </cell>
          <cell r="M113">
            <v>1</v>
          </cell>
        </row>
        <row r="114">
          <cell r="A114">
            <v>1064796922</v>
          </cell>
          <cell r="B114" t="str">
            <v>MEZA MORELO ANDRES</v>
          </cell>
          <cell r="C114" t="str">
            <v>DRUMMOND</v>
          </cell>
          <cell r="D114" t="str">
            <v>M</v>
          </cell>
          <cell r="E114" t="str">
            <v>Indefinido</v>
          </cell>
          <cell r="F114" t="str">
            <v>M</v>
          </cell>
          <cell r="G114" t="str">
            <v xml:space="preserve">CAMISAS NARANJAS </v>
          </cell>
          <cell r="H114">
            <v>2</v>
          </cell>
          <cell r="I114">
            <v>34</v>
          </cell>
          <cell r="J114" t="str">
            <v xml:space="preserve">JEANS CON REFLECTIVOS </v>
          </cell>
          <cell r="K114">
            <v>2</v>
          </cell>
          <cell r="L114">
            <v>41</v>
          </cell>
          <cell r="M114">
            <v>1</v>
          </cell>
        </row>
        <row r="115">
          <cell r="A115">
            <v>7632639</v>
          </cell>
          <cell r="B115" t="str">
            <v>MEZA ROMERO JAIME ALBERTO</v>
          </cell>
          <cell r="C115" t="str">
            <v>DRUMMOND</v>
          </cell>
          <cell r="D115" t="str">
            <v>M</v>
          </cell>
          <cell r="E115" t="str">
            <v>Indefinido</v>
          </cell>
          <cell r="F115" t="str">
            <v>M</v>
          </cell>
          <cell r="G115" t="str">
            <v xml:space="preserve">CAMISAS NARANJAS </v>
          </cell>
          <cell r="H115">
            <v>2</v>
          </cell>
          <cell r="I115">
            <v>34</v>
          </cell>
          <cell r="J115" t="str">
            <v xml:space="preserve">JEANS CON REFLECTIVOS </v>
          </cell>
          <cell r="K115">
            <v>2</v>
          </cell>
          <cell r="L115">
            <v>41</v>
          </cell>
          <cell r="M115">
            <v>1</v>
          </cell>
        </row>
        <row r="116">
          <cell r="A116">
            <v>1065985225</v>
          </cell>
          <cell r="B116" t="str">
            <v>MORALES QUIROZ VICTOR JULIO</v>
          </cell>
          <cell r="C116" t="str">
            <v>DRUMMOND</v>
          </cell>
          <cell r="D116" t="str">
            <v>M</v>
          </cell>
          <cell r="E116" t="str">
            <v>Indefinido</v>
          </cell>
          <cell r="F116" t="str">
            <v>M</v>
          </cell>
          <cell r="G116" t="str">
            <v xml:space="preserve">CAMISAS NARANJAS </v>
          </cell>
          <cell r="H116">
            <v>2</v>
          </cell>
          <cell r="I116">
            <v>34</v>
          </cell>
          <cell r="J116" t="str">
            <v xml:space="preserve">JEANS CON REFLECTIVOS </v>
          </cell>
          <cell r="K116">
            <v>2</v>
          </cell>
          <cell r="L116">
            <v>39</v>
          </cell>
          <cell r="M116">
            <v>1</v>
          </cell>
        </row>
        <row r="117">
          <cell r="A117">
            <v>1067809980</v>
          </cell>
          <cell r="B117" t="str">
            <v>MORON CALDERON LUIS ALBERTO</v>
          </cell>
          <cell r="C117" t="str">
            <v>DRUMMOND</v>
          </cell>
          <cell r="D117" t="str">
            <v>M</v>
          </cell>
          <cell r="E117" t="str">
            <v>Indefinido</v>
          </cell>
          <cell r="F117" t="str">
            <v>M</v>
          </cell>
          <cell r="G117" t="str">
            <v xml:space="preserve">CAMISAS NARANJAS </v>
          </cell>
          <cell r="H117">
            <v>2</v>
          </cell>
          <cell r="I117">
            <v>32</v>
          </cell>
          <cell r="J117" t="str">
            <v xml:space="preserve">JEANS CON REFLECTIVOS </v>
          </cell>
          <cell r="K117">
            <v>2</v>
          </cell>
          <cell r="L117">
            <v>39</v>
          </cell>
          <cell r="M117">
            <v>1</v>
          </cell>
        </row>
        <row r="118">
          <cell r="A118">
            <v>85446055</v>
          </cell>
          <cell r="B118" t="str">
            <v>MUGNO SIERRA JULIO ENRIQUE</v>
          </cell>
          <cell r="C118" t="str">
            <v>DRUMMOND</v>
          </cell>
          <cell r="D118" t="str">
            <v>M</v>
          </cell>
          <cell r="E118" t="str">
            <v>Indefinido</v>
          </cell>
          <cell r="F118" t="str">
            <v>L</v>
          </cell>
          <cell r="G118" t="str">
            <v xml:space="preserve">CAMISAS NARANJAS </v>
          </cell>
          <cell r="H118">
            <v>2</v>
          </cell>
          <cell r="I118">
            <v>34</v>
          </cell>
          <cell r="J118" t="str">
            <v xml:space="preserve">JEANS CON REFLECTIVOS </v>
          </cell>
          <cell r="K118">
            <v>2</v>
          </cell>
          <cell r="L118">
            <v>42</v>
          </cell>
          <cell r="M118">
            <v>1</v>
          </cell>
        </row>
        <row r="119">
          <cell r="A119">
            <v>84454934</v>
          </cell>
          <cell r="B119" t="str">
            <v>NARVAEZ HINCAPIE JORGE ANIBAL</v>
          </cell>
          <cell r="C119" t="str">
            <v>DRUMMOND</v>
          </cell>
          <cell r="D119" t="str">
            <v>M</v>
          </cell>
          <cell r="E119" t="str">
            <v>Indefinido</v>
          </cell>
          <cell r="F119" t="str">
            <v>XL</v>
          </cell>
          <cell r="G119" t="str">
            <v xml:space="preserve">CAMISAS NARANJAS </v>
          </cell>
          <cell r="H119">
            <v>2</v>
          </cell>
          <cell r="I119">
            <v>38</v>
          </cell>
          <cell r="J119" t="str">
            <v xml:space="preserve">JEANS CON REFLECTIVOS </v>
          </cell>
          <cell r="K119">
            <v>2</v>
          </cell>
          <cell r="L119">
            <v>42</v>
          </cell>
          <cell r="M119">
            <v>1</v>
          </cell>
        </row>
        <row r="120">
          <cell r="A120">
            <v>1003173858</v>
          </cell>
          <cell r="B120" t="str">
            <v>NAVARRO MOJICA JOSE LEONARDO</v>
          </cell>
          <cell r="C120" t="str">
            <v>DRUMMOND</v>
          </cell>
          <cell r="D120" t="str">
            <v>M</v>
          </cell>
          <cell r="E120" t="str">
            <v>Indefinido</v>
          </cell>
          <cell r="F120" t="str">
            <v>S</v>
          </cell>
          <cell r="G120" t="str">
            <v xml:space="preserve">CAMISAS NARANJAS </v>
          </cell>
          <cell r="H120">
            <v>2</v>
          </cell>
          <cell r="I120">
            <v>32</v>
          </cell>
          <cell r="J120" t="str">
            <v xml:space="preserve">JEANS CON REFLECTIVOS </v>
          </cell>
          <cell r="K120">
            <v>2</v>
          </cell>
          <cell r="L120">
            <v>38</v>
          </cell>
          <cell r="M120">
            <v>1</v>
          </cell>
        </row>
        <row r="121">
          <cell r="A121">
            <v>1065897739</v>
          </cell>
          <cell r="B121" t="str">
            <v>NOVOA BALLESTEROS LUIS YORDANY</v>
          </cell>
          <cell r="C121" t="str">
            <v>DRUMMOND</v>
          </cell>
          <cell r="D121" t="str">
            <v>M</v>
          </cell>
          <cell r="E121" t="str">
            <v>Indefinido</v>
          </cell>
          <cell r="F121" t="str">
            <v>M</v>
          </cell>
          <cell r="G121" t="str">
            <v xml:space="preserve">CAMISAS NARANJAS </v>
          </cell>
          <cell r="H121">
            <v>2</v>
          </cell>
          <cell r="I121">
            <v>34</v>
          </cell>
          <cell r="J121" t="str">
            <v xml:space="preserve">JEANS CON REFLECTIVOS </v>
          </cell>
          <cell r="K121">
            <v>2</v>
          </cell>
          <cell r="L121">
            <v>42</v>
          </cell>
          <cell r="M121">
            <v>1</v>
          </cell>
        </row>
        <row r="122">
          <cell r="A122">
            <v>84090281</v>
          </cell>
          <cell r="B122" t="str">
            <v>PEREZ GARAY EDINSON ENRIQUE</v>
          </cell>
          <cell r="C122" t="str">
            <v>DRUMMOND</v>
          </cell>
          <cell r="D122" t="str">
            <v>M</v>
          </cell>
          <cell r="E122" t="str">
            <v>Indefinido</v>
          </cell>
          <cell r="F122" t="str">
            <v>M</v>
          </cell>
          <cell r="G122" t="str">
            <v xml:space="preserve">CAMISAS NARANJAS </v>
          </cell>
          <cell r="H122">
            <v>2</v>
          </cell>
          <cell r="I122">
            <v>34</v>
          </cell>
          <cell r="J122" t="str">
            <v xml:space="preserve">JEANS CON REFLECTIVOS </v>
          </cell>
          <cell r="K122">
            <v>2</v>
          </cell>
          <cell r="L122">
            <v>39</v>
          </cell>
          <cell r="M122">
            <v>1</v>
          </cell>
        </row>
        <row r="123">
          <cell r="A123">
            <v>10898718</v>
          </cell>
          <cell r="B123" t="str">
            <v>PEREZ MENDOZA RAMON</v>
          </cell>
          <cell r="C123" t="str">
            <v>DRUMMOND</v>
          </cell>
          <cell r="D123" t="str">
            <v>M</v>
          </cell>
          <cell r="E123" t="str">
            <v>Indefinido</v>
          </cell>
          <cell r="F123" t="str">
            <v>XL</v>
          </cell>
          <cell r="G123" t="str">
            <v xml:space="preserve">CAMISAS NARANJAS </v>
          </cell>
          <cell r="H123">
            <v>2</v>
          </cell>
          <cell r="I123">
            <v>36</v>
          </cell>
          <cell r="J123" t="str">
            <v xml:space="preserve">JEANS CON REFLECTIVOS </v>
          </cell>
          <cell r="K123">
            <v>2</v>
          </cell>
          <cell r="L123">
            <v>41</v>
          </cell>
          <cell r="M123">
            <v>1</v>
          </cell>
        </row>
        <row r="124">
          <cell r="A124">
            <v>1064112207</v>
          </cell>
          <cell r="B124" t="str">
            <v>PEREZ TAPIA ESNEIDER</v>
          </cell>
          <cell r="C124" t="str">
            <v>DRUMMOND</v>
          </cell>
          <cell r="D124" t="str">
            <v>M</v>
          </cell>
          <cell r="E124" t="str">
            <v>Indefinido</v>
          </cell>
          <cell r="F124" t="str">
            <v>S</v>
          </cell>
          <cell r="G124" t="str">
            <v xml:space="preserve">CAMISAS NARANJAS </v>
          </cell>
          <cell r="H124">
            <v>2</v>
          </cell>
          <cell r="I124">
            <v>32</v>
          </cell>
          <cell r="J124" t="str">
            <v xml:space="preserve">JEANS CON REFLECTIVOS </v>
          </cell>
          <cell r="K124">
            <v>2</v>
          </cell>
          <cell r="L124">
            <v>38</v>
          </cell>
          <cell r="M124">
            <v>1</v>
          </cell>
        </row>
        <row r="125">
          <cell r="A125">
            <v>88284830</v>
          </cell>
          <cell r="B125" t="str">
            <v>PEREZ TORRADO ALEXANDER</v>
          </cell>
          <cell r="C125" t="str">
            <v>DRUMMOND</v>
          </cell>
          <cell r="D125" t="str">
            <v>M</v>
          </cell>
          <cell r="E125" t="str">
            <v>Indefinido</v>
          </cell>
          <cell r="F125" t="str">
            <v>L</v>
          </cell>
          <cell r="G125" t="str">
            <v xml:space="preserve">CAMISAS NARANJAS </v>
          </cell>
          <cell r="H125">
            <v>2</v>
          </cell>
          <cell r="I125">
            <v>34</v>
          </cell>
          <cell r="J125" t="str">
            <v xml:space="preserve">JEANS CON REFLECTIVOS </v>
          </cell>
          <cell r="K125">
            <v>2</v>
          </cell>
          <cell r="L125">
            <v>39</v>
          </cell>
          <cell r="M125">
            <v>1</v>
          </cell>
        </row>
        <row r="126">
          <cell r="A126">
            <v>1067720805</v>
          </cell>
          <cell r="B126" t="str">
            <v>POLO MUNOZ CARLOS ALBEIRO</v>
          </cell>
          <cell r="C126" t="str">
            <v>DRUMMOND</v>
          </cell>
          <cell r="D126" t="str">
            <v>M</v>
          </cell>
          <cell r="E126" t="str">
            <v>Indefinido</v>
          </cell>
          <cell r="F126" t="str">
            <v>M</v>
          </cell>
          <cell r="G126" t="str">
            <v xml:space="preserve">CAMISAS NARANJAS </v>
          </cell>
          <cell r="H126">
            <v>2</v>
          </cell>
          <cell r="I126">
            <v>34</v>
          </cell>
          <cell r="J126" t="str">
            <v xml:space="preserve">JEANS CON REFLECTIVOS </v>
          </cell>
          <cell r="K126">
            <v>2</v>
          </cell>
          <cell r="L126">
            <v>42</v>
          </cell>
          <cell r="M126">
            <v>1</v>
          </cell>
        </row>
        <row r="127">
          <cell r="A127">
            <v>1007387338</v>
          </cell>
          <cell r="B127" t="str">
            <v>QUINTERO CUELLO ANDRES ALONSO</v>
          </cell>
          <cell r="C127" t="str">
            <v>DRUMMOND</v>
          </cell>
          <cell r="D127" t="str">
            <v>M</v>
          </cell>
          <cell r="E127" t="str">
            <v>Indefinido</v>
          </cell>
          <cell r="F127" t="str">
            <v>S</v>
          </cell>
          <cell r="G127" t="str">
            <v xml:space="preserve">CAMISAS NARANJAS </v>
          </cell>
          <cell r="H127">
            <v>2</v>
          </cell>
          <cell r="I127">
            <v>34</v>
          </cell>
          <cell r="J127" t="str">
            <v xml:space="preserve">JEANS CON REFLECTIVOS </v>
          </cell>
          <cell r="K127">
            <v>2</v>
          </cell>
          <cell r="L127">
            <v>40</v>
          </cell>
          <cell r="M127">
            <v>1</v>
          </cell>
        </row>
        <row r="128">
          <cell r="A128">
            <v>1063283533</v>
          </cell>
          <cell r="B128" t="str">
            <v>RODINO RICARDO JAIME</v>
          </cell>
          <cell r="C128" t="str">
            <v>DRUMMOND</v>
          </cell>
          <cell r="D128" t="str">
            <v>M</v>
          </cell>
          <cell r="E128" t="str">
            <v>Indefinido</v>
          </cell>
          <cell r="F128" t="str">
            <v>M</v>
          </cell>
          <cell r="G128" t="str">
            <v xml:space="preserve">CAMISAS NARANJAS </v>
          </cell>
          <cell r="H128">
            <v>2</v>
          </cell>
          <cell r="I128">
            <v>32</v>
          </cell>
          <cell r="J128" t="str">
            <v xml:space="preserve">JEANS CON REFLECTIVOS </v>
          </cell>
          <cell r="K128">
            <v>2</v>
          </cell>
          <cell r="L128">
            <v>41</v>
          </cell>
          <cell r="M128">
            <v>1</v>
          </cell>
        </row>
        <row r="129">
          <cell r="A129">
            <v>1062811236</v>
          </cell>
          <cell r="B129" t="str">
            <v>RODRIGUEZ RINCON DILSON</v>
          </cell>
          <cell r="C129" t="str">
            <v>DRUMMOND</v>
          </cell>
          <cell r="D129" t="str">
            <v>M</v>
          </cell>
          <cell r="E129" t="str">
            <v>Indefinido</v>
          </cell>
          <cell r="F129" t="str">
            <v>L</v>
          </cell>
          <cell r="G129" t="str">
            <v xml:space="preserve">CAMISAS NARANJAS </v>
          </cell>
          <cell r="H129">
            <v>2</v>
          </cell>
          <cell r="I129">
            <v>36</v>
          </cell>
          <cell r="J129" t="str">
            <v xml:space="preserve">JEANS CON REFLECTIVOS </v>
          </cell>
          <cell r="K129">
            <v>2</v>
          </cell>
          <cell r="L129">
            <v>43</v>
          </cell>
          <cell r="M129">
            <v>1</v>
          </cell>
        </row>
        <row r="130">
          <cell r="A130">
            <v>1065833171</v>
          </cell>
          <cell r="B130" t="str">
            <v>ROJAS ALVEAR RICARDO ANDRES</v>
          </cell>
          <cell r="C130" t="str">
            <v>DRUMMOND</v>
          </cell>
          <cell r="D130" t="str">
            <v>M</v>
          </cell>
          <cell r="E130" t="str">
            <v>Indefinido</v>
          </cell>
          <cell r="F130" t="str">
            <v>M</v>
          </cell>
          <cell r="G130" t="str">
            <v xml:space="preserve">CAMISAS NARANJAS </v>
          </cell>
          <cell r="H130">
            <v>2</v>
          </cell>
          <cell r="I130">
            <v>36</v>
          </cell>
          <cell r="J130" t="str">
            <v xml:space="preserve">JEANS CON REFLECTIVOS </v>
          </cell>
          <cell r="K130">
            <v>2</v>
          </cell>
          <cell r="L130">
            <v>43</v>
          </cell>
          <cell r="M130">
            <v>1</v>
          </cell>
        </row>
        <row r="131">
          <cell r="A131">
            <v>84091183</v>
          </cell>
          <cell r="B131" t="str">
            <v>SANCHEZ JIMENEZ LUIS CARLOS</v>
          </cell>
          <cell r="C131" t="str">
            <v>DRUMMOND</v>
          </cell>
          <cell r="D131" t="str">
            <v>M</v>
          </cell>
          <cell r="E131" t="str">
            <v>Indefinido</v>
          </cell>
          <cell r="F131" t="str">
            <v>M</v>
          </cell>
          <cell r="G131" t="str">
            <v xml:space="preserve">CAMISAS NARANJAS </v>
          </cell>
          <cell r="H131">
            <v>2</v>
          </cell>
          <cell r="I131">
            <v>34</v>
          </cell>
          <cell r="J131" t="str">
            <v xml:space="preserve">JEANS CON REFLECTIVOS </v>
          </cell>
          <cell r="K131">
            <v>2</v>
          </cell>
          <cell r="L131">
            <v>40</v>
          </cell>
          <cell r="M131">
            <v>1</v>
          </cell>
        </row>
        <row r="132">
          <cell r="A132">
            <v>1143228894</v>
          </cell>
          <cell r="B132" t="str">
            <v>SAYAS OSORIO JEFFERSON</v>
          </cell>
          <cell r="C132" t="str">
            <v>DRUMMOND</v>
          </cell>
          <cell r="D132" t="str">
            <v>M</v>
          </cell>
          <cell r="E132" t="str">
            <v>Indefinido</v>
          </cell>
          <cell r="F132" t="str">
            <v>S</v>
          </cell>
          <cell r="G132" t="str">
            <v xml:space="preserve">CAMISAS NARANJAS </v>
          </cell>
          <cell r="H132">
            <v>2</v>
          </cell>
          <cell r="I132">
            <v>32</v>
          </cell>
          <cell r="J132" t="str">
            <v xml:space="preserve">JEANS CON REFLECTIVOS </v>
          </cell>
          <cell r="K132">
            <v>2</v>
          </cell>
          <cell r="L132">
            <v>38</v>
          </cell>
          <cell r="M132">
            <v>1</v>
          </cell>
        </row>
        <row r="133">
          <cell r="A133">
            <v>1066000645</v>
          </cell>
          <cell r="B133" t="str">
            <v>SERNA GUARDIA DANIEL ENRIQUE</v>
          </cell>
          <cell r="C133" t="str">
            <v>DRUMMOND</v>
          </cell>
          <cell r="D133" t="str">
            <v>M</v>
          </cell>
          <cell r="E133" t="str">
            <v>Indefinido</v>
          </cell>
          <cell r="F133" t="str">
            <v>M</v>
          </cell>
          <cell r="G133" t="str">
            <v xml:space="preserve">CAMISAS NARANJAS </v>
          </cell>
          <cell r="H133">
            <v>2</v>
          </cell>
          <cell r="I133">
            <v>34</v>
          </cell>
          <cell r="J133" t="str">
            <v xml:space="preserve">JEANS CON REFLECTIVOS </v>
          </cell>
          <cell r="K133">
            <v>2</v>
          </cell>
          <cell r="L133">
            <v>42</v>
          </cell>
          <cell r="M133">
            <v>1</v>
          </cell>
        </row>
        <row r="134">
          <cell r="A134">
            <v>77156839</v>
          </cell>
          <cell r="B134" t="str">
            <v>SIERRA MENESES GREGORIO ALBERTO</v>
          </cell>
          <cell r="C134" t="str">
            <v>DRUMMOND</v>
          </cell>
          <cell r="D134" t="str">
            <v>M</v>
          </cell>
          <cell r="E134" t="str">
            <v>Indefinido</v>
          </cell>
          <cell r="F134" t="str">
            <v>M</v>
          </cell>
          <cell r="G134" t="str">
            <v xml:space="preserve">CAMISAS NARANJAS </v>
          </cell>
          <cell r="H134">
            <v>2</v>
          </cell>
          <cell r="I134">
            <v>34</v>
          </cell>
          <cell r="J134" t="str">
            <v xml:space="preserve">JEANS CON REFLECTIVOS </v>
          </cell>
          <cell r="K134">
            <v>2</v>
          </cell>
          <cell r="L134">
            <v>41</v>
          </cell>
          <cell r="M134">
            <v>1</v>
          </cell>
        </row>
        <row r="135">
          <cell r="A135">
            <v>1065817475</v>
          </cell>
          <cell r="B135" t="str">
            <v>TORRES CUELLO ANDRES SEBASTIAN</v>
          </cell>
          <cell r="C135" t="str">
            <v>DRUMMOND</v>
          </cell>
          <cell r="D135" t="str">
            <v>M</v>
          </cell>
          <cell r="E135" t="str">
            <v>Indefinido</v>
          </cell>
          <cell r="F135" t="str">
            <v>M</v>
          </cell>
          <cell r="G135" t="str">
            <v xml:space="preserve">CAMISAS NARANJAS </v>
          </cell>
          <cell r="H135">
            <v>2</v>
          </cell>
          <cell r="I135">
            <v>34</v>
          </cell>
          <cell r="J135" t="str">
            <v xml:space="preserve">JEANS CON REFLECTIVOS </v>
          </cell>
          <cell r="K135">
            <v>2</v>
          </cell>
          <cell r="L135">
            <v>40</v>
          </cell>
          <cell r="M135">
            <v>1</v>
          </cell>
        </row>
        <row r="136">
          <cell r="A136">
            <v>15171905</v>
          </cell>
          <cell r="B136" t="str">
            <v>VANEGAS GUTIERREZ JOSE ANGEL</v>
          </cell>
          <cell r="C136" t="str">
            <v>DRUMMOND</v>
          </cell>
          <cell r="D136" t="str">
            <v>M</v>
          </cell>
          <cell r="E136" t="str">
            <v>Indefinido</v>
          </cell>
          <cell r="F136" t="str">
            <v>S</v>
          </cell>
          <cell r="G136" t="str">
            <v xml:space="preserve">CAMISAS NARANJAS </v>
          </cell>
          <cell r="H136">
            <v>2</v>
          </cell>
          <cell r="I136">
            <v>30</v>
          </cell>
          <cell r="J136" t="str">
            <v xml:space="preserve">JEANS CON REFLECTIVOS </v>
          </cell>
          <cell r="K136">
            <v>2</v>
          </cell>
          <cell r="L136">
            <v>41</v>
          </cell>
          <cell r="M136">
            <v>1</v>
          </cell>
        </row>
        <row r="137">
          <cell r="A137">
            <v>1122400773</v>
          </cell>
          <cell r="B137" t="str">
            <v>ZUBIRIA DAZA RAFAEL RICARDO</v>
          </cell>
          <cell r="C137" t="str">
            <v>DRUMMOND</v>
          </cell>
          <cell r="D137" t="str">
            <v>M</v>
          </cell>
          <cell r="E137" t="str">
            <v>Indefinido</v>
          </cell>
          <cell r="F137" t="str">
            <v>L</v>
          </cell>
          <cell r="G137" t="str">
            <v xml:space="preserve">CAMISAS NARANJAS </v>
          </cell>
          <cell r="H137">
            <v>2</v>
          </cell>
          <cell r="I137">
            <v>36</v>
          </cell>
          <cell r="J137" t="str">
            <v xml:space="preserve">JEANS CON REFLECTIVOS </v>
          </cell>
          <cell r="K137">
            <v>2</v>
          </cell>
          <cell r="L137">
            <v>41</v>
          </cell>
          <cell r="M137">
            <v>1</v>
          </cell>
        </row>
        <row r="138">
          <cell r="A138">
            <v>1018511082</v>
          </cell>
          <cell r="B138" t="str">
            <v>JUAN CAMILO MATUTE BALLESTAS</v>
          </cell>
          <cell r="C138" t="str">
            <v>DRUMMOND</v>
          </cell>
          <cell r="D138" t="str">
            <v>M</v>
          </cell>
          <cell r="E138" t="str">
            <v>Temporal</v>
          </cell>
          <cell r="F138" t="str">
            <v>M</v>
          </cell>
          <cell r="G138" t="str">
            <v xml:space="preserve">CAMISAS NARANJAS </v>
          </cell>
          <cell r="H138">
            <v>2</v>
          </cell>
          <cell r="I138">
            <v>36</v>
          </cell>
          <cell r="J138" t="str">
            <v xml:space="preserve">JEANS CON REFLECTIVOS </v>
          </cell>
          <cell r="K138">
            <v>2</v>
          </cell>
          <cell r="L138">
            <v>43</v>
          </cell>
          <cell r="M138">
            <v>1</v>
          </cell>
        </row>
        <row r="139">
          <cell r="A139">
            <v>1233689290</v>
          </cell>
          <cell r="B139" t="str">
            <v>SANCHEZ HERNANDEZ JOSE JAIME</v>
          </cell>
          <cell r="C139" t="str">
            <v>DRUMMOND</v>
          </cell>
          <cell r="D139" t="str">
            <v>M</v>
          </cell>
          <cell r="E139" t="str">
            <v>Temporal</v>
          </cell>
          <cell r="F139" t="str">
            <v>M</v>
          </cell>
          <cell r="G139" t="str">
            <v xml:space="preserve">CAMISAS NARANJAS </v>
          </cell>
          <cell r="H139">
            <v>2</v>
          </cell>
          <cell r="I139">
            <v>32</v>
          </cell>
          <cell r="J139" t="str">
            <v xml:space="preserve">JEANS CON REFLECTIVOS </v>
          </cell>
          <cell r="K139">
            <v>2</v>
          </cell>
          <cell r="L139">
            <v>41</v>
          </cell>
          <cell r="M139">
            <v>1</v>
          </cell>
        </row>
        <row r="140">
          <cell r="A140">
            <v>1065997494</v>
          </cell>
          <cell r="B140" t="str">
            <v>DEINER ANAYA MARTINEZ </v>
          </cell>
          <cell r="C140" t="str">
            <v>DRUMMOND</v>
          </cell>
          <cell r="D140" t="str">
            <v>M</v>
          </cell>
          <cell r="E140" t="str">
            <v>Temporal</v>
          </cell>
          <cell r="F140" t="str">
            <v>S</v>
          </cell>
          <cell r="G140" t="str">
            <v xml:space="preserve">CAMISAS NARANJAS </v>
          </cell>
          <cell r="H140">
            <v>2</v>
          </cell>
          <cell r="I140">
            <v>32</v>
          </cell>
          <cell r="J140" t="str">
            <v xml:space="preserve">JEANS CON REFLECTIVOS </v>
          </cell>
          <cell r="K140">
            <v>2</v>
          </cell>
          <cell r="L140">
            <v>41</v>
          </cell>
          <cell r="M140">
            <v>1</v>
          </cell>
        </row>
        <row r="141">
          <cell r="A141">
            <v>72238196</v>
          </cell>
          <cell r="B141" t="str">
            <v>BRITO SAURITH ELKIS</v>
          </cell>
          <cell r="C141" t="str">
            <v>ECUADOR</v>
          </cell>
          <cell r="D141" t="str">
            <v>M</v>
          </cell>
          <cell r="E141" t="str">
            <v>Indefinido</v>
          </cell>
          <cell r="F141" t="str">
            <v>M</v>
          </cell>
          <cell r="G141" t="str">
            <v xml:space="preserve">CAMISAS NARANJAS </v>
          </cell>
          <cell r="H141">
            <v>2</v>
          </cell>
          <cell r="I141">
            <v>32</v>
          </cell>
          <cell r="J141" t="str">
            <v xml:space="preserve">JEANS CON REFLECTIVOS </v>
          </cell>
          <cell r="K141">
            <v>2</v>
          </cell>
          <cell r="L141">
            <v>40</v>
          </cell>
          <cell r="M141">
            <v>0</v>
          </cell>
        </row>
        <row r="142">
          <cell r="A142">
            <v>1065894862</v>
          </cell>
          <cell r="B142" t="str">
            <v>DEL VALLE PALLARES CRISTIAN CAMILO</v>
          </cell>
          <cell r="C142" t="str">
            <v>ECUADOR</v>
          </cell>
          <cell r="D142" t="str">
            <v>M</v>
          </cell>
          <cell r="E142" t="str">
            <v>Indefinido</v>
          </cell>
          <cell r="F142" t="str">
            <v>L</v>
          </cell>
          <cell r="G142" t="str">
            <v xml:space="preserve">CAMISAS NARANJAS </v>
          </cell>
          <cell r="H142">
            <v>2</v>
          </cell>
          <cell r="I142">
            <v>38</v>
          </cell>
          <cell r="J142" t="str">
            <v xml:space="preserve">JEANS CON REFLECTIVOS </v>
          </cell>
          <cell r="K142">
            <v>2</v>
          </cell>
          <cell r="L142">
            <v>40</v>
          </cell>
          <cell r="M142">
            <v>0</v>
          </cell>
        </row>
        <row r="143">
          <cell r="A143">
            <v>74187649</v>
          </cell>
          <cell r="B143" t="str">
            <v>BELLO OJEDA HECTOR ALEXIS</v>
          </cell>
          <cell r="C143" t="str">
            <v>EQUIPO LIVIANO</v>
          </cell>
          <cell r="D143" t="str">
            <v>M</v>
          </cell>
          <cell r="E143" t="str">
            <v>Indefinido</v>
          </cell>
          <cell r="F143" t="str">
            <v>S</v>
          </cell>
          <cell r="G143" t="str">
            <v xml:space="preserve">CAMISAS BLANCAS </v>
          </cell>
          <cell r="H143">
            <v>2</v>
          </cell>
          <cell r="I143">
            <v>30</v>
          </cell>
          <cell r="J143" t="str">
            <v>JEANS SIN REFLECTIVOS</v>
          </cell>
          <cell r="K143">
            <v>2</v>
          </cell>
          <cell r="L143">
            <v>39</v>
          </cell>
          <cell r="M143">
            <v>0</v>
          </cell>
        </row>
        <row r="144">
          <cell r="A144">
            <v>55224219</v>
          </cell>
          <cell r="B144" t="str">
            <v>TOCORA ANDRADE LILIBETH MARIA</v>
          </cell>
          <cell r="C144" t="str">
            <v>FINANCIERA &amp; IT</v>
          </cell>
          <cell r="D144" t="str">
            <v>F</v>
          </cell>
          <cell r="E144" t="str">
            <v>Indefinido</v>
          </cell>
          <cell r="F144" t="str">
            <v>L</v>
          </cell>
          <cell r="G144" t="str">
            <v>CAMISAS ESPECIALES</v>
          </cell>
          <cell r="H144">
            <v>0</v>
          </cell>
          <cell r="I144">
            <v>10</v>
          </cell>
          <cell r="J144" t="str">
            <v>NO APLICA</v>
          </cell>
          <cell r="K144">
            <v>0</v>
          </cell>
          <cell r="L144" t="str">
            <v>NO APLICA</v>
          </cell>
          <cell r="M144">
            <v>0</v>
          </cell>
        </row>
        <row r="145">
          <cell r="A145">
            <v>1143428670</v>
          </cell>
          <cell r="B145" t="str">
            <v>BASTO GARCIA MARLON FABRIANNY</v>
          </cell>
          <cell r="C145" t="str">
            <v>FINANCIERA &amp; IT</v>
          </cell>
          <cell r="D145" t="str">
            <v>M</v>
          </cell>
          <cell r="E145" t="str">
            <v>Indefinido</v>
          </cell>
          <cell r="F145" t="str">
            <v>M</v>
          </cell>
          <cell r="G145" t="str">
            <v>CAMISAS ESPECIALES</v>
          </cell>
          <cell r="H145">
            <v>0</v>
          </cell>
          <cell r="I145">
            <v>32</v>
          </cell>
          <cell r="J145" t="str">
            <v>NO APLICA</v>
          </cell>
          <cell r="K145">
            <v>0</v>
          </cell>
          <cell r="L145" t="str">
            <v>NO APLICA</v>
          </cell>
          <cell r="M145">
            <v>0</v>
          </cell>
        </row>
        <row r="146">
          <cell r="A146">
            <v>72269253</v>
          </cell>
          <cell r="B146" t="str">
            <v>GALEANO CARBONELL DEWYTH</v>
          </cell>
          <cell r="C146" t="str">
            <v>FINANCIERA &amp; IT</v>
          </cell>
          <cell r="D146" t="str">
            <v>M</v>
          </cell>
          <cell r="E146" t="str">
            <v>Indefinido</v>
          </cell>
          <cell r="F146" t="str">
            <v>M</v>
          </cell>
          <cell r="G146" t="str">
            <v>CAMISAS ESPECIALES</v>
          </cell>
          <cell r="H146">
            <v>0</v>
          </cell>
          <cell r="I146">
            <v>34</v>
          </cell>
          <cell r="J146" t="str">
            <v>NO APLICA</v>
          </cell>
          <cell r="K146">
            <v>0</v>
          </cell>
          <cell r="L146" t="str">
            <v>NO APLICA</v>
          </cell>
          <cell r="M146">
            <v>0</v>
          </cell>
        </row>
        <row r="147">
          <cell r="A147">
            <v>72000737</v>
          </cell>
          <cell r="B147" t="str">
            <v>GUERRERO DE ORO JOHNNY RAFAEL</v>
          </cell>
          <cell r="C147" t="str">
            <v>FINANCIERA &amp; IT</v>
          </cell>
          <cell r="D147" t="str">
            <v>M</v>
          </cell>
          <cell r="E147" t="str">
            <v>Indefinido</v>
          </cell>
          <cell r="F147" t="str">
            <v>M</v>
          </cell>
          <cell r="G147" t="str">
            <v>CAMISAS ESPECIALES</v>
          </cell>
          <cell r="H147">
            <v>0</v>
          </cell>
          <cell r="I147">
            <v>34</v>
          </cell>
          <cell r="J147" t="str">
            <v>NO APLICA</v>
          </cell>
          <cell r="K147">
            <v>0</v>
          </cell>
          <cell r="L147" t="str">
            <v>NO APLICA</v>
          </cell>
          <cell r="M147">
            <v>0</v>
          </cell>
        </row>
        <row r="148">
          <cell r="A148">
            <v>1143225701</v>
          </cell>
          <cell r="B148" t="str">
            <v>TORRES RIOS RODOLFO ANDRES</v>
          </cell>
          <cell r="C148" t="str">
            <v>FINANCIERA &amp; IT</v>
          </cell>
          <cell r="D148" t="str">
            <v>M</v>
          </cell>
          <cell r="E148" t="str">
            <v>Indefinido</v>
          </cell>
          <cell r="F148" t="str">
            <v>L</v>
          </cell>
          <cell r="G148" t="str">
            <v>CAMISAS ESPECIALES</v>
          </cell>
          <cell r="H148">
            <v>0</v>
          </cell>
          <cell r="I148">
            <v>38</v>
          </cell>
          <cell r="J148" t="str">
            <v>NO APLICA</v>
          </cell>
          <cell r="K148">
            <v>0</v>
          </cell>
          <cell r="L148" t="str">
            <v>NO APLICA</v>
          </cell>
          <cell r="M148">
            <v>0</v>
          </cell>
        </row>
        <row r="149">
          <cell r="A149">
            <v>17342935</v>
          </cell>
          <cell r="B149" t="str">
            <v>GARCIA ROSSI DIEGO LUIS</v>
          </cell>
          <cell r="C149" t="str">
            <v>GERENCIAL</v>
          </cell>
          <cell r="D149" t="str">
            <v>M</v>
          </cell>
          <cell r="E149" t="str">
            <v>Indefinido</v>
          </cell>
          <cell r="F149" t="str">
            <v>L</v>
          </cell>
          <cell r="G149" t="str">
            <v>NO APLICA</v>
          </cell>
          <cell r="H149">
            <v>0</v>
          </cell>
          <cell r="I149">
            <v>34</v>
          </cell>
          <cell r="J149" t="str">
            <v>NO APLICA</v>
          </cell>
          <cell r="K149">
            <v>0</v>
          </cell>
          <cell r="L149" t="str">
            <v>NO APLICA</v>
          </cell>
          <cell r="M149">
            <v>0</v>
          </cell>
        </row>
        <row r="150">
          <cell r="A150">
            <v>1140855399</v>
          </cell>
          <cell r="B150" t="str">
            <v>MARIN OTERO MARIA DE JESUS</v>
          </cell>
          <cell r="C150" t="str">
            <v>GRH</v>
          </cell>
          <cell r="D150" t="str">
            <v>F</v>
          </cell>
          <cell r="E150" t="str">
            <v>Indefinido</v>
          </cell>
          <cell r="F150" t="str">
            <v>XS</v>
          </cell>
          <cell r="G150" t="str">
            <v>CAMISAS ESPECIALES</v>
          </cell>
          <cell r="H150">
            <v>0</v>
          </cell>
          <cell r="I150">
            <v>6</v>
          </cell>
          <cell r="J150" t="str">
            <v>NO APLICA</v>
          </cell>
          <cell r="K150">
            <v>0</v>
          </cell>
          <cell r="L150" t="str">
            <v>NO APLICA</v>
          </cell>
          <cell r="M150">
            <v>0</v>
          </cell>
        </row>
        <row r="151">
          <cell r="A151">
            <v>72203630</v>
          </cell>
          <cell r="B151" t="str">
            <v>BELENO BOLANO ARMANDO</v>
          </cell>
          <cell r="C151" t="str">
            <v>GRH</v>
          </cell>
          <cell r="D151" t="str">
            <v>M</v>
          </cell>
          <cell r="E151" t="str">
            <v>Indefinido</v>
          </cell>
          <cell r="F151" t="str">
            <v xml:space="preserve">XL </v>
          </cell>
          <cell r="G151" t="str">
            <v>NO APLICA</v>
          </cell>
          <cell r="H151">
            <v>0</v>
          </cell>
          <cell r="I151">
            <v>38</v>
          </cell>
          <cell r="J151" t="str">
            <v>NO APLICA</v>
          </cell>
          <cell r="K151">
            <v>0</v>
          </cell>
          <cell r="L151" t="str">
            <v>NO APLICA</v>
          </cell>
          <cell r="M151">
            <v>0</v>
          </cell>
        </row>
        <row r="152">
          <cell r="A152">
            <v>1048324757</v>
          </cell>
          <cell r="B152" t="str">
            <v>SANCHEZ ACOSTA CHARLYS DUVAN</v>
          </cell>
          <cell r="C152" t="str">
            <v>GRH</v>
          </cell>
          <cell r="D152" t="str">
            <v>M</v>
          </cell>
          <cell r="E152" t="str">
            <v>Indefinido</v>
          </cell>
          <cell r="F152" t="str">
            <v>L</v>
          </cell>
          <cell r="G152" t="str">
            <v>CAMISAS ESPECIALES</v>
          </cell>
          <cell r="H152">
            <v>0</v>
          </cell>
          <cell r="I152">
            <v>36</v>
          </cell>
          <cell r="J152" t="str">
            <v>NO APLICA</v>
          </cell>
          <cell r="K152">
            <v>0</v>
          </cell>
          <cell r="L152" t="str">
            <v>NO APLICA</v>
          </cell>
          <cell r="M152">
            <v>0</v>
          </cell>
        </row>
        <row r="153">
          <cell r="A153">
            <v>22734643</v>
          </cell>
          <cell r="B153" t="str">
            <v>AREVALO DE AVILA DAYILE DARI</v>
          </cell>
          <cell r="C153" t="str">
            <v>LOGISTICA Y SERVICIOS</v>
          </cell>
          <cell r="D153" t="str">
            <v>F</v>
          </cell>
          <cell r="E153" t="str">
            <v>Indefinido</v>
          </cell>
          <cell r="F153" t="str">
            <v>M</v>
          </cell>
          <cell r="G153" t="str">
            <v>CAMISAS ESPECIALES</v>
          </cell>
          <cell r="H153">
            <v>0</v>
          </cell>
          <cell r="I153">
            <v>14</v>
          </cell>
          <cell r="J153" t="str">
            <v>NO APLICA</v>
          </cell>
          <cell r="K153">
            <v>0</v>
          </cell>
          <cell r="L153" t="str">
            <v>NO APLICA</v>
          </cell>
          <cell r="M153">
            <v>0</v>
          </cell>
        </row>
        <row r="154">
          <cell r="A154">
            <v>1043668743</v>
          </cell>
          <cell r="B154" t="str">
            <v>ARIZA DE MOYA ALEXANDRA</v>
          </cell>
          <cell r="C154" t="str">
            <v>LOGISTICA Y SERVICIOS</v>
          </cell>
          <cell r="D154" t="str">
            <v>F</v>
          </cell>
          <cell r="E154" t="str">
            <v>Indefinido</v>
          </cell>
          <cell r="F154" t="str">
            <v>S</v>
          </cell>
          <cell r="G154" t="str">
            <v>CAMISAS ESPECIALES</v>
          </cell>
          <cell r="H154">
            <v>0</v>
          </cell>
          <cell r="I154">
            <v>8</v>
          </cell>
          <cell r="J154" t="str">
            <v>NO APLICA</v>
          </cell>
          <cell r="K154">
            <v>0</v>
          </cell>
          <cell r="L154">
            <v>36</v>
          </cell>
          <cell r="M154">
            <v>0</v>
          </cell>
        </row>
        <row r="155">
          <cell r="A155">
            <v>1140826797</v>
          </cell>
          <cell r="B155" t="str">
            <v>VERGARA MUÑOZ STEFANI PAMELA</v>
          </cell>
          <cell r="C155" t="str">
            <v>LOGISTICA Y SERVICIOS</v>
          </cell>
          <cell r="D155" t="str">
            <v>F</v>
          </cell>
          <cell r="E155" t="str">
            <v>Indefinido</v>
          </cell>
          <cell r="F155" t="str">
            <v>S</v>
          </cell>
          <cell r="G155" t="str">
            <v>CAMISAS ESPECIALES</v>
          </cell>
          <cell r="H155">
            <v>0</v>
          </cell>
          <cell r="I155">
            <v>12</v>
          </cell>
          <cell r="J155" t="str">
            <v>NO APLICA</v>
          </cell>
          <cell r="K155">
            <v>0</v>
          </cell>
          <cell r="L155">
            <v>39</v>
          </cell>
          <cell r="M155">
            <v>0</v>
          </cell>
        </row>
        <row r="156">
          <cell r="A156">
            <v>72199572</v>
          </cell>
          <cell r="B156" t="str">
            <v>CAICEDO CEBALLO DAVID ENRIQUE</v>
          </cell>
          <cell r="C156" t="str">
            <v>LOGISTICA Y SERVICIOS</v>
          </cell>
          <cell r="D156" t="str">
            <v>M</v>
          </cell>
          <cell r="E156" t="str">
            <v>Indefinido</v>
          </cell>
          <cell r="F156" t="str">
            <v>M</v>
          </cell>
          <cell r="G156" t="str">
            <v>TIPO POLO NEGRO</v>
          </cell>
          <cell r="H156">
            <v>2</v>
          </cell>
          <cell r="I156">
            <v>34</v>
          </cell>
          <cell r="J156" t="str">
            <v>JEANS SIN REFLECTIVOS</v>
          </cell>
          <cell r="K156">
            <v>2</v>
          </cell>
          <cell r="L156">
            <v>39</v>
          </cell>
          <cell r="M156">
            <v>0</v>
          </cell>
        </row>
        <row r="157">
          <cell r="A157">
            <v>72045393</v>
          </cell>
          <cell r="B157" t="str">
            <v>MATOS GALLARDO ALIXANDRO</v>
          </cell>
          <cell r="C157" t="str">
            <v>LOGISTICA Y SERVICIOS</v>
          </cell>
          <cell r="D157" t="str">
            <v>M</v>
          </cell>
          <cell r="E157" t="str">
            <v>Indefinido</v>
          </cell>
          <cell r="F157" t="str">
            <v>M</v>
          </cell>
          <cell r="G157" t="str">
            <v xml:space="preserve">CAMISAS BLANCAS </v>
          </cell>
          <cell r="H157">
            <v>2</v>
          </cell>
          <cell r="I157">
            <v>34</v>
          </cell>
          <cell r="J157" t="str">
            <v>JEANS SIN REFLECTIVOS</v>
          </cell>
          <cell r="K157">
            <v>2</v>
          </cell>
          <cell r="L157">
            <v>38</v>
          </cell>
          <cell r="M157">
            <v>0</v>
          </cell>
        </row>
        <row r="158">
          <cell r="A158">
            <v>72314369</v>
          </cell>
          <cell r="B158" t="str">
            <v>SALAS GOMEZ ANTONIO JAVIER</v>
          </cell>
          <cell r="C158" t="str">
            <v>LOGISTICA Y SERVICIOS</v>
          </cell>
          <cell r="D158" t="str">
            <v>M</v>
          </cell>
          <cell r="E158" t="str">
            <v>Indefinido</v>
          </cell>
          <cell r="F158" t="str">
            <v>L</v>
          </cell>
          <cell r="G158" t="str">
            <v>CAMISAS ESPECIALES</v>
          </cell>
          <cell r="H158">
            <v>0</v>
          </cell>
          <cell r="I158">
            <v>36</v>
          </cell>
          <cell r="J158" t="str">
            <v>JEANS SIN REFLECTIVOS</v>
          </cell>
          <cell r="K158">
            <v>2</v>
          </cell>
          <cell r="L158">
            <v>42</v>
          </cell>
          <cell r="M158">
            <v>0</v>
          </cell>
        </row>
        <row r="159">
          <cell r="A159">
            <v>78698370</v>
          </cell>
          <cell r="B159" t="str">
            <v>SOLERA COGOLLO CARMELO</v>
          </cell>
          <cell r="C159" t="str">
            <v>LOGISTICA Y SERVICIOS</v>
          </cell>
          <cell r="D159" t="str">
            <v>M</v>
          </cell>
          <cell r="E159" t="str">
            <v>Indefinido</v>
          </cell>
          <cell r="F159" t="str">
            <v>M</v>
          </cell>
          <cell r="G159" t="str">
            <v>CAMISAS ESPECIALES</v>
          </cell>
          <cell r="H159">
            <v>0</v>
          </cell>
          <cell r="I159">
            <v>32</v>
          </cell>
          <cell r="J159" t="str">
            <v>NO APLICA</v>
          </cell>
          <cell r="K159">
            <v>0</v>
          </cell>
          <cell r="L159" t="str">
            <v>NO APLICA</v>
          </cell>
          <cell r="M159">
            <v>0</v>
          </cell>
        </row>
        <row r="160">
          <cell r="A160">
            <v>1113524074</v>
          </cell>
          <cell r="B160" t="str">
            <v>SOTO BUSTAMANTE PEDRO JOSE</v>
          </cell>
          <cell r="C160" t="str">
            <v>MAYAGUEZ</v>
          </cell>
          <cell r="D160" t="str">
            <v>M</v>
          </cell>
          <cell r="E160" t="str">
            <v>Temporal</v>
          </cell>
          <cell r="F160" t="str">
            <v>L</v>
          </cell>
          <cell r="G160" t="str">
            <v xml:space="preserve">CAMISAS NARANJAS </v>
          </cell>
          <cell r="H160">
            <v>2</v>
          </cell>
          <cell r="I160">
            <v>34</v>
          </cell>
          <cell r="J160" t="str">
            <v xml:space="preserve">JEANS CON REFLECTIVOS </v>
          </cell>
          <cell r="K160">
            <v>2</v>
          </cell>
          <cell r="L160">
            <v>43</v>
          </cell>
          <cell r="M160">
            <v>0</v>
          </cell>
        </row>
        <row r="161">
          <cell r="A161">
            <v>1113518389</v>
          </cell>
          <cell r="B161" t="str">
            <v>CABRERA LOPEZ JISLY XIMENA</v>
          </cell>
          <cell r="C161" t="str">
            <v>MAYAGUEZ</v>
          </cell>
          <cell r="D161" t="str">
            <v>F</v>
          </cell>
          <cell r="E161" t="str">
            <v>Indefinido</v>
          </cell>
          <cell r="F161" t="str">
            <v>M</v>
          </cell>
          <cell r="G161" t="str">
            <v xml:space="preserve">CAMISAS BLANCAS </v>
          </cell>
          <cell r="H161">
            <v>2</v>
          </cell>
          <cell r="I161">
            <v>12</v>
          </cell>
          <cell r="J161" t="str">
            <v>JEANS SIN REFLECTIVOS</v>
          </cell>
          <cell r="K161">
            <v>2</v>
          </cell>
          <cell r="L161">
            <v>37</v>
          </cell>
          <cell r="M161">
            <v>0</v>
          </cell>
        </row>
        <row r="162">
          <cell r="A162">
            <v>1113531926</v>
          </cell>
          <cell r="B162" t="str">
            <v>PALACIO VARELA JENIFFER</v>
          </cell>
          <cell r="C162" t="str">
            <v>MAYAGUEZ</v>
          </cell>
          <cell r="D162" t="str">
            <v>F</v>
          </cell>
          <cell r="E162" t="str">
            <v>Indefinido</v>
          </cell>
          <cell r="F162" t="str">
            <v>M</v>
          </cell>
          <cell r="G162" t="str">
            <v xml:space="preserve">CAMISAS BLANCAS </v>
          </cell>
          <cell r="H162">
            <v>2</v>
          </cell>
          <cell r="I162">
            <v>10</v>
          </cell>
          <cell r="J162" t="str">
            <v>JEANS SIN REFLECTIVOS</v>
          </cell>
          <cell r="K162">
            <v>2</v>
          </cell>
          <cell r="L162">
            <v>38</v>
          </cell>
          <cell r="M162">
            <v>0</v>
          </cell>
        </row>
        <row r="163">
          <cell r="A163">
            <v>1114888948</v>
          </cell>
          <cell r="B163" t="str">
            <v>RESTREPO VALENCIA NAYLEN XIMENA</v>
          </cell>
          <cell r="C163" t="str">
            <v>MAYAGUEZ</v>
          </cell>
          <cell r="D163" t="str">
            <v>F</v>
          </cell>
          <cell r="E163" t="str">
            <v>Indefinido</v>
          </cell>
          <cell r="F163" t="str">
            <v>M</v>
          </cell>
          <cell r="G163" t="str">
            <v xml:space="preserve">CAMISAS BLANCAS </v>
          </cell>
          <cell r="H163">
            <v>2</v>
          </cell>
          <cell r="I163">
            <v>10</v>
          </cell>
          <cell r="J163" t="str">
            <v>JEANS SIN REFLECTIVOS</v>
          </cell>
          <cell r="K163">
            <v>2</v>
          </cell>
          <cell r="L163">
            <v>36</v>
          </cell>
          <cell r="M163">
            <v>0</v>
          </cell>
        </row>
        <row r="164">
          <cell r="A164">
            <v>16280800</v>
          </cell>
          <cell r="B164" t="str">
            <v>AGUIRRE PAEZ JAVIER ALEJANDRO</v>
          </cell>
          <cell r="C164" t="str">
            <v>MAYAGUEZ</v>
          </cell>
          <cell r="D164" t="str">
            <v>M</v>
          </cell>
          <cell r="E164" t="str">
            <v>Indefinido</v>
          </cell>
          <cell r="F164" t="str">
            <v>M</v>
          </cell>
          <cell r="G164" t="str">
            <v xml:space="preserve">CAMISAS NARANJAS </v>
          </cell>
          <cell r="H164">
            <v>2</v>
          </cell>
          <cell r="I164">
            <v>34</v>
          </cell>
          <cell r="J164" t="str">
            <v xml:space="preserve">JEANS CON REFLECTIVOS </v>
          </cell>
          <cell r="K164">
            <v>2</v>
          </cell>
          <cell r="L164">
            <v>40</v>
          </cell>
          <cell r="M164">
            <v>0</v>
          </cell>
        </row>
        <row r="165">
          <cell r="A165">
            <v>94470525</v>
          </cell>
          <cell r="B165" t="str">
            <v>ANGULO LENIS HEBERT BORIS</v>
          </cell>
          <cell r="C165" t="str">
            <v>MAYAGUEZ</v>
          </cell>
          <cell r="D165" t="str">
            <v>M</v>
          </cell>
          <cell r="E165" t="str">
            <v>Indefinido</v>
          </cell>
          <cell r="F165" t="str">
            <v>L</v>
          </cell>
          <cell r="G165" t="str">
            <v xml:space="preserve">CAMISAS NARANJAS </v>
          </cell>
          <cell r="H165">
            <v>2</v>
          </cell>
          <cell r="I165">
            <v>34</v>
          </cell>
          <cell r="J165" t="str">
            <v xml:space="preserve">JEANS CON REFLECTIVOS </v>
          </cell>
          <cell r="K165">
            <v>2</v>
          </cell>
          <cell r="L165">
            <v>40</v>
          </cell>
          <cell r="M165">
            <v>0</v>
          </cell>
        </row>
        <row r="166">
          <cell r="A166">
            <v>1112225157</v>
          </cell>
          <cell r="B166" t="str">
            <v>CAMPO ASCUNTAR CRISTIAN FABRICIO</v>
          </cell>
          <cell r="C166" t="str">
            <v>MAYAGUEZ</v>
          </cell>
          <cell r="D166" t="str">
            <v>M</v>
          </cell>
          <cell r="E166" t="str">
            <v>Indefinido</v>
          </cell>
          <cell r="F166" t="str">
            <v>L</v>
          </cell>
          <cell r="G166" t="str">
            <v xml:space="preserve">CAMISAS NARANJAS </v>
          </cell>
          <cell r="H166">
            <v>2</v>
          </cell>
          <cell r="I166">
            <v>36</v>
          </cell>
          <cell r="J166" t="str">
            <v xml:space="preserve">JEANS CON REFLECTIVOS </v>
          </cell>
          <cell r="K166">
            <v>2</v>
          </cell>
          <cell r="L166">
            <v>41</v>
          </cell>
          <cell r="M166">
            <v>0</v>
          </cell>
        </row>
        <row r="167">
          <cell r="A167">
            <v>1113521654</v>
          </cell>
          <cell r="B167" t="str">
            <v>DIAZ OVIEDO LEONARDO ALEXIS</v>
          </cell>
          <cell r="C167" t="str">
            <v>MAYAGUEZ</v>
          </cell>
          <cell r="D167" t="str">
            <v>M</v>
          </cell>
          <cell r="E167" t="str">
            <v>Indefinido</v>
          </cell>
          <cell r="F167" t="str">
            <v>L</v>
          </cell>
          <cell r="G167" t="str">
            <v xml:space="preserve">CAMISAS NARANJAS </v>
          </cell>
          <cell r="H167">
            <v>2</v>
          </cell>
          <cell r="I167">
            <v>32</v>
          </cell>
          <cell r="J167" t="str">
            <v xml:space="preserve">JEANS CON REFLECTIVOS </v>
          </cell>
          <cell r="K167">
            <v>2</v>
          </cell>
          <cell r="L167">
            <v>43</v>
          </cell>
          <cell r="M167">
            <v>0</v>
          </cell>
        </row>
        <row r="168">
          <cell r="A168">
            <v>1112222284</v>
          </cell>
          <cell r="B168" t="str">
            <v>ESCOBAR BETANCOURT GONZALO ADOLFO</v>
          </cell>
          <cell r="C168" t="str">
            <v>MAYAGUEZ</v>
          </cell>
          <cell r="D168" t="str">
            <v>M</v>
          </cell>
          <cell r="E168" t="str">
            <v>Indefinido</v>
          </cell>
          <cell r="F168" t="str">
            <v>M</v>
          </cell>
          <cell r="G168" t="str">
            <v xml:space="preserve">CAMISAS NARANJAS </v>
          </cell>
          <cell r="H168">
            <v>2</v>
          </cell>
          <cell r="I168">
            <v>38</v>
          </cell>
          <cell r="J168" t="str">
            <v xml:space="preserve">JEANS CON REFLECTIVOS </v>
          </cell>
          <cell r="K168">
            <v>2</v>
          </cell>
          <cell r="L168">
            <v>38</v>
          </cell>
          <cell r="M168">
            <v>0</v>
          </cell>
        </row>
        <row r="169">
          <cell r="A169">
            <v>1112220752</v>
          </cell>
          <cell r="B169" t="str">
            <v>GAVIRIA RODRIGUEZ ADRIAN MAURICIO</v>
          </cell>
          <cell r="C169" t="str">
            <v>MAYAGUEZ</v>
          </cell>
          <cell r="D169" t="str">
            <v>M</v>
          </cell>
          <cell r="E169" t="str">
            <v>Indefinido</v>
          </cell>
          <cell r="F169" t="str">
            <v>L</v>
          </cell>
          <cell r="G169" t="str">
            <v xml:space="preserve">CAMISAS NARANJAS </v>
          </cell>
          <cell r="H169">
            <v>2</v>
          </cell>
          <cell r="I169">
            <v>38</v>
          </cell>
          <cell r="J169" t="str">
            <v xml:space="preserve">JEANS CON REFLECTIVOS </v>
          </cell>
          <cell r="K169">
            <v>2</v>
          </cell>
          <cell r="L169">
            <v>43</v>
          </cell>
          <cell r="M169">
            <v>0</v>
          </cell>
        </row>
        <row r="170">
          <cell r="A170">
            <v>6240341</v>
          </cell>
          <cell r="B170" t="str">
            <v>GOMEZ LOPEZ WILSON ALBERTO</v>
          </cell>
          <cell r="C170" t="str">
            <v>MAYAGUEZ</v>
          </cell>
          <cell r="D170" t="str">
            <v>M</v>
          </cell>
          <cell r="E170" t="str">
            <v>Indefinido</v>
          </cell>
          <cell r="F170" t="str">
            <v>S</v>
          </cell>
          <cell r="G170" t="str">
            <v xml:space="preserve">CAMISAS BLANCAS </v>
          </cell>
          <cell r="H170">
            <v>2</v>
          </cell>
          <cell r="I170">
            <v>30</v>
          </cell>
          <cell r="J170" t="str">
            <v>NO APLICA</v>
          </cell>
          <cell r="K170">
            <v>0</v>
          </cell>
          <cell r="L170">
            <v>38</v>
          </cell>
          <cell r="M170">
            <v>0</v>
          </cell>
        </row>
        <row r="171">
          <cell r="A171">
            <v>1113631697</v>
          </cell>
          <cell r="B171" t="str">
            <v>HURTADO HURTADO JOSE ADOLFO</v>
          </cell>
          <cell r="C171" t="str">
            <v>MAYAGUEZ</v>
          </cell>
          <cell r="D171" t="str">
            <v>M</v>
          </cell>
          <cell r="E171" t="str">
            <v>Indefinido</v>
          </cell>
          <cell r="F171" t="str">
            <v>S</v>
          </cell>
          <cell r="G171" t="str">
            <v xml:space="preserve">CAMISAS NARANJAS </v>
          </cell>
          <cell r="H171">
            <v>2</v>
          </cell>
          <cell r="I171">
            <v>28</v>
          </cell>
          <cell r="J171" t="str">
            <v xml:space="preserve">JEANS CON REFLECTIVOS </v>
          </cell>
          <cell r="K171">
            <v>2</v>
          </cell>
          <cell r="L171">
            <v>38</v>
          </cell>
          <cell r="M171">
            <v>0</v>
          </cell>
        </row>
        <row r="172">
          <cell r="A172">
            <v>1144183757</v>
          </cell>
          <cell r="B172" t="str">
            <v>ORTIZ RONDON JUAN PABLO</v>
          </cell>
          <cell r="C172" t="str">
            <v>MAYAGUEZ</v>
          </cell>
          <cell r="D172" t="str">
            <v>M</v>
          </cell>
          <cell r="E172" t="str">
            <v>Indefinido</v>
          </cell>
          <cell r="F172" t="str">
            <v>L</v>
          </cell>
          <cell r="G172" t="str">
            <v xml:space="preserve">CAMISAS NARANJAS </v>
          </cell>
          <cell r="H172">
            <v>2</v>
          </cell>
          <cell r="I172">
            <v>40</v>
          </cell>
          <cell r="J172" t="str">
            <v xml:space="preserve">JEANS CON REFLECTIVOS </v>
          </cell>
          <cell r="K172">
            <v>2</v>
          </cell>
          <cell r="L172">
            <v>41</v>
          </cell>
          <cell r="M172">
            <v>0</v>
          </cell>
        </row>
        <row r="173">
          <cell r="A173">
            <v>16890102</v>
          </cell>
          <cell r="B173" t="str">
            <v>PANDALES RODRIGUEZ HECTOR</v>
          </cell>
          <cell r="C173" t="str">
            <v>MAYAGUEZ</v>
          </cell>
          <cell r="D173" t="str">
            <v>M</v>
          </cell>
          <cell r="E173" t="str">
            <v>Indefinido</v>
          </cell>
          <cell r="F173" t="str">
            <v>L</v>
          </cell>
          <cell r="G173" t="str">
            <v xml:space="preserve">CAMISAS NARANJAS </v>
          </cell>
          <cell r="H173">
            <v>2</v>
          </cell>
          <cell r="I173">
            <v>36</v>
          </cell>
          <cell r="J173" t="str">
            <v xml:space="preserve">JEANS CON REFLECTIVOS </v>
          </cell>
          <cell r="K173">
            <v>2</v>
          </cell>
          <cell r="L173">
            <v>41</v>
          </cell>
          <cell r="M173">
            <v>0</v>
          </cell>
        </row>
        <row r="174">
          <cell r="A174">
            <v>1113535323</v>
          </cell>
          <cell r="B174" t="str">
            <v xml:space="preserve">MELO VILLOTA ALEXIS IVAN </v>
          </cell>
          <cell r="C174" t="str">
            <v>MAYAGUEZ</v>
          </cell>
          <cell r="D174" t="str">
            <v>M</v>
          </cell>
          <cell r="E174" t="str">
            <v>Temporal</v>
          </cell>
          <cell r="F174" t="str">
            <v>L</v>
          </cell>
          <cell r="G174" t="str">
            <v xml:space="preserve">CAMISAS NARANJAS </v>
          </cell>
          <cell r="H174">
            <v>2</v>
          </cell>
          <cell r="I174">
            <v>34</v>
          </cell>
          <cell r="J174" t="str">
            <v xml:space="preserve">JEANS CON REFLECTIVOS </v>
          </cell>
          <cell r="K174">
            <v>2</v>
          </cell>
          <cell r="L174">
            <v>42</v>
          </cell>
          <cell r="M174">
            <v>0</v>
          </cell>
        </row>
        <row r="175">
          <cell r="A175">
            <v>94469902</v>
          </cell>
          <cell r="B175" t="str">
            <v>RECALDE ACOSTA WILMAR ALBEIRO</v>
          </cell>
          <cell r="C175" t="str">
            <v>MAYAGUEZ</v>
          </cell>
          <cell r="D175" t="str">
            <v>M</v>
          </cell>
          <cell r="E175" t="str">
            <v>Indefinido</v>
          </cell>
          <cell r="F175" t="str">
            <v>M</v>
          </cell>
          <cell r="G175" t="str">
            <v xml:space="preserve">CAMISAS NARANJAS </v>
          </cell>
          <cell r="H175">
            <v>2</v>
          </cell>
          <cell r="I175">
            <v>32</v>
          </cell>
          <cell r="J175" t="str">
            <v xml:space="preserve">JEANS CON REFLECTIVOS </v>
          </cell>
          <cell r="K175">
            <v>2</v>
          </cell>
          <cell r="L175">
            <v>41</v>
          </cell>
          <cell r="M175">
            <v>0</v>
          </cell>
        </row>
        <row r="176">
          <cell r="A176">
            <v>6392861</v>
          </cell>
          <cell r="B176" t="str">
            <v>RUIZ MILLAN YONNY RONALD</v>
          </cell>
          <cell r="C176" t="str">
            <v>MAYAGUEZ</v>
          </cell>
          <cell r="D176" t="str">
            <v>M</v>
          </cell>
          <cell r="E176" t="str">
            <v>Indefinido</v>
          </cell>
          <cell r="F176" t="str">
            <v>L</v>
          </cell>
          <cell r="G176" t="str">
            <v xml:space="preserve">CAMISAS NARANJAS </v>
          </cell>
          <cell r="H176">
            <v>2</v>
          </cell>
          <cell r="I176">
            <v>34</v>
          </cell>
          <cell r="J176" t="str">
            <v xml:space="preserve">JEANS CON REFLECTIVOS </v>
          </cell>
          <cell r="K176">
            <v>2</v>
          </cell>
          <cell r="L176">
            <v>41</v>
          </cell>
          <cell r="M176">
            <v>0</v>
          </cell>
        </row>
        <row r="177">
          <cell r="A177">
            <v>1112222321</v>
          </cell>
          <cell r="B177" t="str">
            <v>VASQUEZ ROSERO YEISON ALEXANDER</v>
          </cell>
          <cell r="C177" t="str">
            <v>MAYAGUEZ</v>
          </cell>
          <cell r="D177" t="str">
            <v>M</v>
          </cell>
          <cell r="E177" t="str">
            <v>Indefinido</v>
          </cell>
          <cell r="F177" t="str">
            <v>S</v>
          </cell>
          <cell r="G177" t="str">
            <v xml:space="preserve">CAMISAS NARANJAS </v>
          </cell>
          <cell r="H177">
            <v>2</v>
          </cell>
          <cell r="I177">
            <v>32</v>
          </cell>
          <cell r="J177" t="str">
            <v xml:space="preserve">JEANS CON REFLECTIVOS </v>
          </cell>
          <cell r="K177">
            <v>2</v>
          </cell>
          <cell r="L177">
            <v>40</v>
          </cell>
          <cell r="M177">
            <v>0</v>
          </cell>
        </row>
        <row r="178">
          <cell r="A178">
            <v>1113619659</v>
          </cell>
          <cell r="B178" t="str">
            <v>CUARAN INAGAN ALEXANDER RAMIRO</v>
          </cell>
          <cell r="C178" t="str">
            <v>MAYAGUEZ</v>
          </cell>
          <cell r="D178" t="str">
            <v>M</v>
          </cell>
          <cell r="E178" t="str">
            <v>Temporal</v>
          </cell>
          <cell r="F178" t="str">
            <v>M</v>
          </cell>
          <cell r="G178" t="str">
            <v xml:space="preserve">CAMISAS NARANJAS </v>
          </cell>
          <cell r="H178">
            <v>2</v>
          </cell>
          <cell r="I178">
            <v>32</v>
          </cell>
          <cell r="J178" t="str">
            <v xml:space="preserve">JEANS CON REFLECTIVOS </v>
          </cell>
          <cell r="K178">
            <v>2</v>
          </cell>
          <cell r="L178">
            <v>41</v>
          </cell>
          <cell r="M178">
            <v>0</v>
          </cell>
        </row>
        <row r="179">
          <cell r="A179">
            <v>1113660395</v>
          </cell>
          <cell r="B179" t="str">
            <v>COLORADO ZUÑIGA GUSTAVO ADOLFO</v>
          </cell>
          <cell r="C179" t="str">
            <v>MAYAGUEZ</v>
          </cell>
          <cell r="D179" t="str">
            <v>M</v>
          </cell>
          <cell r="E179" t="str">
            <v>Temporal</v>
          </cell>
          <cell r="F179" t="str">
            <v>XL</v>
          </cell>
          <cell r="G179" t="str">
            <v xml:space="preserve">CAMISAS NARANJAS </v>
          </cell>
          <cell r="H179">
            <v>2</v>
          </cell>
          <cell r="I179">
            <v>36</v>
          </cell>
          <cell r="J179" t="str">
            <v xml:space="preserve">JEANS CON REFLECTIVOS </v>
          </cell>
          <cell r="K179">
            <v>2</v>
          </cell>
          <cell r="L179">
            <v>40</v>
          </cell>
          <cell r="M179">
            <v>0</v>
          </cell>
        </row>
        <row r="180">
          <cell r="A180">
            <v>6405928</v>
          </cell>
          <cell r="B180" t="str">
            <v>IBARRA CUCUÑAME DIEGO FERNANDO</v>
          </cell>
          <cell r="C180" t="str">
            <v>MAYAGUEZ</v>
          </cell>
          <cell r="D180" t="str">
            <v>M</v>
          </cell>
          <cell r="E180" t="str">
            <v>Temporal</v>
          </cell>
          <cell r="F180" t="str">
            <v>M</v>
          </cell>
          <cell r="G180" t="str">
            <v xml:space="preserve">CAMISAS NARANJAS </v>
          </cell>
          <cell r="H180">
            <v>2</v>
          </cell>
          <cell r="I180">
            <v>32</v>
          </cell>
          <cell r="J180" t="str">
            <v xml:space="preserve">JEANS CON REFLECTIVOS </v>
          </cell>
          <cell r="K180">
            <v>2</v>
          </cell>
          <cell r="L180">
            <v>39</v>
          </cell>
          <cell r="M180">
            <v>0</v>
          </cell>
        </row>
        <row r="181">
          <cell r="A181">
            <v>1113512178</v>
          </cell>
          <cell r="B181" t="str">
            <v>GONZALEZ ALEJANDRO</v>
          </cell>
          <cell r="C181" t="str">
            <v>MAYAGUEZ</v>
          </cell>
          <cell r="D181" t="str">
            <v>M</v>
          </cell>
          <cell r="E181" t="str">
            <v>Temporal</v>
          </cell>
          <cell r="F181" t="str">
            <v>M</v>
          </cell>
          <cell r="G181" t="str">
            <v xml:space="preserve">CAMISAS NARANJAS </v>
          </cell>
          <cell r="H181">
            <v>2</v>
          </cell>
          <cell r="I181">
            <v>30</v>
          </cell>
          <cell r="J181" t="str">
            <v xml:space="preserve">JEANS CON REFLECTIVOS </v>
          </cell>
          <cell r="K181">
            <v>2</v>
          </cell>
          <cell r="L181">
            <v>38</v>
          </cell>
          <cell r="M181">
            <v>0</v>
          </cell>
        </row>
        <row r="182">
          <cell r="A182">
            <v>1113539224</v>
          </cell>
          <cell r="B182" t="str">
            <v>ARCE LLANOS JULIAN DAVID </v>
          </cell>
          <cell r="C182" t="str">
            <v>MAYAGUEZ</v>
          </cell>
          <cell r="D182" t="str">
            <v>M</v>
          </cell>
          <cell r="E182" t="str">
            <v>Temporal</v>
          </cell>
          <cell r="F182" t="str">
            <v>L</v>
          </cell>
          <cell r="G182" t="str">
            <v xml:space="preserve">CAMISAS BLANCAS </v>
          </cell>
          <cell r="H182">
            <v>2</v>
          </cell>
          <cell r="I182">
            <v>36</v>
          </cell>
          <cell r="J182" t="str">
            <v>JEANS SIN REFLECTIVOS</v>
          </cell>
          <cell r="K182">
            <v>2</v>
          </cell>
          <cell r="L182">
            <v>39</v>
          </cell>
          <cell r="M182">
            <v>0</v>
          </cell>
        </row>
        <row r="183">
          <cell r="A183">
            <v>1113516654</v>
          </cell>
          <cell r="B183" t="str">
            <v>BADOS RAYO JOSE MANUEL </v>
          </cell>
          <cell r="C183" t="str">
            <v>MAYAGUEZ</v>
          </cell>
          <cell r="D183" t="str">
            <v>M</v>
          </cell>
          <cell r="E183" t="str">
            <v>Temporal</v>
          </cell>
          <cell r="F183" t="str">
            <v>M</v>
          </cell>
          <cell r="G183" t="str">
            <v xml:space="preserve">CAMISAS NARANJAS </v>
          </cell>
          <cell r="H183">
            <v>2</v>
          </cell>
          <cell r="I183">
            <v>32</v>
          </cell>
          <cell r="J183" t="str">
            <v xml:space="preserve">JEANS CON REFLECTIVOS </v>
          </cell>
          <cell r="K183">
            <v>2</v>
          </cell>
          <cell r="L183">
            <v>38</v>
          </cell>
          <cell r="M183">
            <v>0</v>
          </cell>
        </row>
        <row r="184">
          <cell r="A184">
            <v>1112222282</v>
          </cell>
          <cell r="B184" t="str">
            <v>NUÑEZ MARTINEZ CRHISTIAN FABRICIO</v>
          </cell>
          <cell r="C184" t="str">
            <v>MAYAGUEZ</v>
          </cell>
          <cell r="D184" t="str">
            <v>M</v>
          </cell>
          <cell r="E184" t="str">
            <v>Temporal</v>
          </cell>
          <cell r="F184" t="str">
            <v>XL</v>
          </cell>
          <cell r="G184" t="str">
            <v xml:space="preserve">CAMISAS NARANJAS </v>
          </cell>
          <cell r="H184">
            <v>2</v>
          </cell>
          <cell r="I184">
            <v>36</v>
          </cell>
          <cell r="J184" t="str">
            <v xml:space="preserve">JEANS CON REFLECTIVOS </v>
          </cell>
          <cell r="K184">
            <v>2</v>
          </cell>
          <cell r="L184">
            <v>43</v>
          </cell>
          <cell r="M184">
            <v>0</v>
          </cell>
        </row>
        <row r="185">
          <cell r="A185">
            <v>16552539</v>
          </cell>
          <cell r="B185" t="str">
            <v>DIEGO FERNANDO OSORIO LOPEZ</v>
          </cell>
          <cell r="C185" t="str">
            <v>MAYAGUEZ</v>
          </cell>
          <cell r="D185" t="str">
            <v>M</v>
          </cell>
          <cell r="E185" t="str">
            <v>Temporal</v>
          </cell>
          <cell r="F185" t="str">
            <v>XL</v>
          </cell>
          <cell r="G185" t="str">
            <v xml:space="preserve">CAMISAS NARANJAS </v>
          </cell>
          <cell r="H185">
            <v>2</v>
          </cell>
          <cell r="I185">
            <v>32</v>
          </cell>
          <cell r="J185" t="str">
            <v xml:space="preserve">JEANS CON REFLECTIVOS </v>
          </cell>
          <cell r="K185">
            <v>2</v>
          </cell>
          <cell r="L185">
            <v>41</v>
          </cell>
          <cell r="M185">
            <v>0</v>
          </cell>
        </row>
        <row r="186">
          <cell r="A186">
            <v>1113536818</v>
          </cell>
          <cell r="B186" t="str">
            <v>RAMIREZ CAICEDO JERSON FELIPE</v>
          </cell>
          <cell r="C186" t="str">
            <v>MAYAGUEZ</v>
          </cell>
          <cell r="D186" t="str">
            <v>M</v>
          </cell>
          <cell r="E186" t="str">
            <v>Temporal</v>
          </cell>
          <cell r="F186" t="str">
            <v>S</v>
          </cell>
          <cell r="G186" t="str">
            <v xml:space="preserve">CAMISAS NARANJAS </v>
          </cell>
          <cell r="H186">
            <v>2</v>
          </cell>
          <cell r="I186">
            <v>30</v>
          </cell>
          <cell r="J186" t="str">
            <v xml:space="preserve">JEANS CON REFLECTIVOS </v>
          </cell>
          <cell r="K186">
            <v>2</v>
          </cell>
          <cell r="L186">
            <v>38</v>
          </cell>
          <cell r="M186">
            <v>0</v>
          </cell>
        </row>
        <row r="187">
          <cell r="A187">
            <v>1114883174</v>
          </cell>
          <cell r="B187" t="str">
            <v>CARDONA WILSON ANDRES</v>
          </cell>
          <cell r="C187" t="str">
            <v>MAYAGUEZ</v>
          </cell>
          <cell r="D187" t="str">
            <v>M</v>
          </cell>
          <cell r="E187" t="str">
            <v>Temporal</v>
          </cell>
          <cell r="F187" t="str">
            <v>XL</v>
          </cell>
          <cell r="G187" t="str">
            <v xml:space="preserve">CAMISAS NARANJAS </v>
          </cell>
          <cell r="H187">
            <v>2</v>
          </cell>
          <cell r="I187">
            <v>36</v>
          </cell>
          <cell r="J187" t="str">
            <v xml:space="preserve">JEANS CON REFLECTIVOS </v>
          </cell>
          <cell r="K187">
            <v>2</v>
          </cell>
          <cell r="L187">
            <v>41</v>
          </cell>
          <cell r="M187">
            <v>0</v>
          </cell>
        </row>
        <row r="188">
          <cell r="A188">
            <v>1065601898</v>
          </cell>
          <cell r="B188" t="str">
            <v>ANGARITA ROJAS JORGE LUIS</v>
          </cell>
          <cell r="C188" t="str">
            <v>MPSA MEMS-4 02</v>
          </cell>
          <cell r="D188" t="str">
            <v>M</v>
          </cell>
          <cell r="E188" t="str">
            <v>Indefinido</v>
          </cell>
          <cell r="F188" t="str">
            <v>M</v>
          </cell>
          <cell r="G188" t="str">
            <v>CAMISAS ESPECIALES</v>
          </cell>
          <cell r="H188">
            <v>0</v>
          </cell>
          <cell r="I188">
            <v>34</v>
          </cell>
          <cell r="J188" t="str">
            <v>NO APLICA</v>
          </cell>
          <cell r="K188">
            <v>0</v>
          </cell>
          <cell r="L188">
            <v>43</v>
          </cell>
          <cell r="M188">
            <v>0</v>
          </cell>
        </row>
        <row r="189">
          <cell r="A189">
            <v>91521926</v>
          </cell>
          <cell r="B189" t="str">
            <v>ALVARADO PLATA ERLIM ANIBAL</v>
          </cell>
          <cell r="C189" t="str">
            <v>MPSA SERVICIOS 01</v>
          </cell>
          <cell r="D189" t="str">
            <v>M</v>
          </cell>
          <cell r="E189" t="str">
            <v>Indefinido</v>
          </cell>
          <cell r="F189" t="str">
            <v>L</v>
          </cell>
          <cell r="G189" t="str">
            <v xml:space="preserve">CAMISAS BLANCAS </v>
          </cell>
          <cell r="H189">
            <v>2</v>
          </cell>
          <cell r="I189">
            <v>36</v>
          </cell>
          <cell r="J189" t="str">
            <v>NO APLICA</v>
          </cell>
          <cell r="K189">
            <v>0</v>
          </cell>
          <cell r="L189" t="str">
            <v>NO APLICA</v>
          </cell>
          <cell r="M189">
            <v>0</v>
          </cell>
        </row>
        <row r="190">
          <cell r="A190">
            <v>1004374364</v>
          </cell>
          <cell r="B190" t="str">
            <v>ESPANA HERRERA LUIS ALEJANDRO</v>
          </cell>
          <cell r="C190" t="str">
            <v>MPSA SERVICIOS 01</v>
          </cell>
          <cell r="D190" t="str">
            <v>M</v>
          </cell>
          <cell r="E190" t="str">
            <v>Indefinido</v>
          </cell>
          <cell r="F190" t="str">
            <v>S</v>
          </cell>
          <cell r="G190" t="str">
            <v xml:space="preserve">CAMISAS NARANJAS </v>
          </cell>
          <cell r="H190">
            <v>2</v>
          </cell>
          <cell r="I190">
            <v>32</v>
          </cell>
          <cell r="J190" t="str">
            <v xml:space="preserve">JEANS CON REFLECTIVOS </v>
          </cell>
          <cell r="K190">
            <v>2</v>
          </cell>
          <cell r="L190">
            <v>40</v>
          </cell>
          <cell r="M190">
            <v>0</v>
          </cell>
        </row>
        <row r="191">
          <cell r="A191">
            <v>72225413</v>
          </cell>
          <cell r="B191" t="str">
            <v>MARTINEZ LOPEZ JUAN CARLOS</v>
          </cell>
          <cell r="C191" t="str">
            <v>MPSA SERVICIOS 01</v>
          </cell>
          <cell r="D191" t="str">
            <v>M</v>
          </cell>
          <cell r="E191" t="str">
            <v>Indefinido</v>
          </cell>
          <cell r="F191" t="str">
            <v>M</v>
          </cell>
          <cell r="G191" t="str">
            <v xml:space="preserve">CAMISAS BLANCAS </v>
          </cell>
          <cell r="H191">
            <v>2</v>
          </cell>
          <cell r="I191">
            <v>32</v>
          </cell>
          <cell r="J191" t="str">
            <v>JEANS SIN REFLECTIVOS</v>
          </cell>
          <cell r="K191">
            <v>2</v>
          </cell>
          <cell r="L191">
            <v>39</v>
          </cell>
          <cell r="M191">
            <v>0</v>
          </cell>
        </row>
        <row r="192">
          <cell r="A192">
            <v>1082904318</v>
          </cell>
          <cell r="B192" t="str">
            <v>RIVADENEIRA FERREIRA JHOINER RAFAEL</v>
          </cell>
          <cell r="C192" t="str">
            <v>MPSA SERVICIOS 01</v>
          </cell>
          <cell r="D192" t="str">
            <v>M</v>
          </cell>
          <cell r="E192" t="str">
            <v>Indefinido</v>
          </cell>
          <cell r="F192" t="str">
            <v>L</v>
          </cell>
          <cell r="G192" t="str">
            <v xml:space="preserve">CAMISAS BLANCAS </v>
          </cell>
          <cell r="H192">
            <v>2</v>
          </cell>
          <cell r="I192">
            <v>38</v>
          </cell>
          <cell r="J192" t="str">
            <v xml:space="preserve">JEANS CON REFLECTIVOS </v>
          </cell>
          <cell r="K192">
            <v>2</v>
          </cell>
          <cell r="L192">
            <v>42</v>
          </cell>
          <cell r="M192">
            <v>0</v>
          </cell>
        </row>
        <row r="193">
          <cell r="A193">
            <v>1140820076</v>
          </cell>
          <cell r="B193" t="str">
            <v>TORRES SALAMANCA EDGAR RICARDO</v>
          </cell>
          <cell r="C193" t="str">
            <v>MPSA SERVICIOS 01</v>
          </cell>
          <cell r="D193" t="str">
            <v>M</v>
          </cell>
          <cell r="E193" t="str">
            <v>Indefinido</v>
          </cell>
          <cell r="F193" t="str">
            <v>M</v>
          </cell>
          <cell r="G193" t="str">
            <v xml:space="preserve">CAMISAS BLANCAS </v>
          </cell>
          <cell r="H193">
            <v>2</v>
          </cell>
          <cell r="I193">
            <v>32</v>
          </cell>
          <cell r="J193" t="str">
            <v xml:space="preserve">JEANS CON REFLECTIVOS </v>
          </cell>
          <cell r="K193">
            <v>2</v>
          </cell>
          <cell r="L193">
            <v>41</v>
          </cell>
          <cell r="M193">
            <v>0</v>
          </cell>
        </row>
        <row r="194">
          <cell r="A194">
            <v>72260524</v>
          </cell>
          <cell r="B194" t="str">
            <v>MARINO OTERO MAURICIO</v>
          </cell>
          <cell r="C194" t="str">
            <v>MTG GLOBAL DEDUCIBLE</v>
          </cell>
          <cell r="D194" t="str">
            <v>M</v>
          </cell>
          <cell r="E194" t="str">
            <v>Indefinido</v>
          </cell>
          <cell r="F194" t="str">
            <v>M</v>
          </cell>
          <cell r="G194" t="str">
            <v>NO APLICA</v>
          </cell>
          <cell r="H194">
            <v>0</v>
          </cell>
          <cell r="I194">
            <v>30</v>
          </cell>
          <cell r="J194" t="str">
            <v>NO APLICA</v>
          </cell>
          <cell r="K194">
            <v>0</v>
          </cell>
          <cell r="L194" t="str">
            <v>NO APLICA</v>
          </cell>
          <cell r="M194">
            <v>0</v>
          </cell>
        </row>
        <row r="195">
          <cell r="A195">
            <v>1140863312</v>
          </cell>
          <cell r="B195" t="str">
            <v>CELEDON ROCHA LUIS ALFONSO</v>
          </cell>
          <cell r="C195" t="str">
            <v>MTG KTCOL</v>
          </cell>
          <cell r="D195" t="str">
            <v>M</v>
          </cell>
          <cell r="E195" t="str">
            <v>Indefinido</v>
          </cell>
          <cell r="F195" t="str">
            <v>M</v>
          </cell>
          <cell r="G195" t="str">
            <v xml:space="preserve">CAMISAS BLANCAS </v>
          </cell>
          <cell r="H195">
            <v>2</v>
          </cell>
          <cell r="I195">
            <v>34</v>
          </cell>
          <cell r="J195" t="str">
            <v>JEANS SIN REFLECTIVOS</v>
          </cell>
          <cell r="K195">
            <v>2</v>
          </cell>
          <cell r="L195">
            <v>42</v>
          </cell>
          <cell r="M195">
            <v>0</v>
          </cell>
        </row>
        <row r="196">
          <cell r="A196">
            <v>1121897993</v>
          </cell>
          <cell r="B196" t="str">
            <v>VASQUEZ ROSSI DANIEL FELIPE</v>
          </cell>
          <cell r="C196" t="str">
            <v>MTG KTCOL</v>
          </cell>
          <cell r="D196" t="str">
            <v>M</v>
          </cell>
          <cell r="E196" t="str">
            <v>Indefinido</v>
          </cell>
          <cell r="F196" t="str">
            <v>M</v>
          </cell>
          <cell r="G196" t="str">
            <v>CAMISAS ESPECIALES</v>
          </cell>
          <cell r="H196">
            <v>0</v>
          </cell>
          <cell r="I196">
            <v>32</v>
          </cell>
          <cell r="J196" t="str">
            <v>NO APLICA</v>
          </cell>
          <cell r="K196">
            <v>0</v>
          </cell>
          <cell r="L196">
            <v>45</v>
          </cell>
          <cell r="M196">
            <v>0</v>
          </cell>
        </row>
        <row r="197">
          <cell r="A197">
            <v>1010143383</v>
          </cell>
          <cell r="B197" t="str">
            <v>CHAMORRO ECKER LUIS ANGEL</v>
          </cell>
          <cell r="C197" t="str">
            <v>PUERTO DRUMMOND</v>
          </cell>
          <cell r="D197" t="str">
            <v>M</v>
          </cell>
          <cell r="E197" t="str">
            <v>Temporal</v>
          </cell>
          <cell r="F197" t="str">
            <v>M</v>
          </cell>
          <cell r="G197" t="str">
            <v xml:space="preserve">CAMISAS NARANJAS </v>
          </cell>
          <cell r="H197">
            <v>2</v>
          </cell>
          <cell r="I197">
            <v>34</v>
          </cell>
          <cell r="J197" t="str">
            <v xml:space="preserve">JEANS CON REFLECTIVOS </v>
          </cell>
          <cell r="K197">
            <v>2</v>
          </cell>
          <cell r="L197">
            <v>40</v>
          </cell>
          <cell r="M197">
            <v>0</v>
          </cell>
        </row>
        <row r="198">
          <cell r="A198">
            <v>1082920445</v>
          </cell>
          <cell r="B198" t="str">
            <v>PEREZ ALARCON OSCAR IVAN</v>
          </cell>
          <cell r="C198" t="str">
            <v>PUERTO DRUMMOND</v>
          </cell>
          <cell r="D198" t="str">
            <v>M</v>
          </cell>
          <cell r="E198" t="str">
            <v>Indefinido</v>
          </cell>
          <cell r="F198" t="str">
            <v>S</v>
          </cell>
          <cell r="G198" t="str">
            <v xml:space="preserve">CAMISAS NARANJAS </v>
          </cell>
          <cell r="H198">
            <v>2</v>
          </cell>
          <cell r="I198">
            <v>32</v>
          </cell>
          <cell r="J198" t="str">
            <v xml:space="preserve">JEANS CON REFLECTIVOS </v>
          </cell>
          <cell r="K198">
            <v>2</v>
          </cell>
          <cell r="L198">
            <v>39</v>
          </cell>
          <cell r="M198">
            <v>0</v>
          </cell>
        </row>
        <row r="199">
          <cell r="A199">
            <v>1080015830</v>
          </cell>
          <cell r="B199" t="str">
            <v>SUAREZ SUAREZ JOSUE DAVID</v>
          </cell>
          <cell r="C199" t="str">
            <v>PUERTO DRUMMOND</v>
          </cell>
          <cell r="D199" t="str">
            <v>M</v>
          </cell>
          <cell r="E199" t="str">
            <v>Indefinido</v>
          </cell>
          <cell r="F199" t="str">
            <v>M</v>
          </cell>
          <cell r="G199" t="str">
            <v xml:space="preserve">CAMISAS NARANJAS </v>
          </cell>
          <cell r="H199">
            <v>2</v>
          </cell>
          <cell r="I199">
            <v>34</v>
          </cell>
          <cell r="J199" t="str">
            <v xml:space="preserve">JEANS CON REFLECTIVOS </v>
          </cell>
          <cell r="K199">
            <v>2</v>
          </cell>
          <cell r="L199">
            <v>40</v>
          </cell>
          <cell r="M199">
            <v>0</v>
          </cell>
        </row>
        <row r="200">
          <cell r="A200">
            <v>72053455</v>
          </cell>
          <cell r="B200" t="str">
            <v>VARELA VILLALOBOS RAFAEL ANTONIO</v>
          </cell>
          <cell r="C200" t="str">
            <v>PUERTO DRUMMOND</v>
          </cell>
          <cell r="D200" t="str">
            <v>M</v>
          </cell>
          <cell r="E200" t="str">
            <v>Indefinido</v>
          </cell>
          <cell r="F200" t="str">
            <v>M</v>
          </cell>
          <cell r="G200" t="str">
            <v xml:space="preserve">CAMISAS NARANJAS </v>
          </cell>
          <cell r="H200">
            <v>2</v>
          </cell>
          <cell r="I200">
            <v>34</v>
          </cell>
          <cell r="J200" t="str">
            <v xml:space="preserve">JEANS CON REFLECTIVOS </v>
          </cell>
          <cell r="K200">
            <v>2</v>
          </cell>
          <cell r="L200">
            <v>41</v>
          </cell>
          <cell r="M200">
            <v>0</v>
          </cell>
        </row>
        <row r="201">
          <cell r="A201">
            <v>73377709</v>
          </cell>
          <cell r="B201" t="str">
            <v>ESQUIVEL CARO EDER ALFONSO</v>
          </cell>
          <cell r="C201" t="str">
            <v>PUERTO DRUMMOND</v>
          </cell>
          <cell r="D201" t="str">
            <v>M</v>
          </cell>
          <cell r="E201" t="str">
            <v>Temporal</v>
          </cell>
          <cell r="F201" t="str">
            <v>M</v>
          </cell>
          <cell r="G201" t="str">
            <v xml:space="preserve">CAMISAS NARANJAS </v>
          </cell>
          <cell r="H201">
            <v>2</v>
          </cell>
          <cell r="I201">
            <v>34</v>
          </cell>
          <cell r="J201" t="str">
            <v xml:space="preserve">JEANS CON REFLECTIVOS </v>
          </cell>
          <cell r="K201">
            <v>2</v>
          </cell>
          <cell r="L201">
            <v>40</v>
          </cell>
          <cell r="M201">
            <v>0</v>
          </cell>
        </row>
        <row r="202">
          <cell r="A202">
            <v>1045713468</v>
          </cell>
          <cell r="B202" t="str">
            <v>GARCIA PRENTT HARRY LUIS</v>
          </cell>
          <cell r="C202" t="str">
            <v>REPUBLICA DOMINICANA</v>
          </cell>
          <cell r="D202" t="str">
            <v>M</v>
          </cell>
          <cell r="E202" t="str">
            <v>Indefinido</v>
          </cell>
          <cell r="F202" t="str">
            <v>S</v>
          </cell>
          <cell r="G202" t="str">
            <v>CAMISA AZUL/NARANJA</v>
          </cell>
          <cell r="H202">
            <v>2</v>
          </cell>
          <cell r="I202">
            <v>30</v>
          </cell>
          <cell r="J202" t="str">
            <v xml:space="preserve">JEANS CON REFLECTIVOS </v>
          </cell>
          <cell r="K202">
            <v>2</v>
          </cell>
          <cell r="L202">
            <v>39</v>
          </cell>
          <cell r="M202">
            <v>0</v>
          </cell>
        </row>
        <row r="203">
          <cell r="A203">
            <v>1065806461</v>
          </cell>
          <cell r="B203" t="str">
            <v>ONATE CASTILLA LUISA ALEJANDRA</v>
          </cell>
          <cell r="C203" t="str">
            <v>SURINAM</v>
          </cell>
          <cell r="D203" t="str">
            <v>F</v>
          </cell>
          <cell r="E203" t="str">
            <v>Indefinido</v>
          </cell>
          <cell r="F203" t="str">
            <v>M</v>
          </cell>
          <cell r="G203" t="str">
            <v>CAMISA AZUL/NARANJA</v>
          </cell>
          <cell r="H203">
            <v>2</v>
          </cell>
          <cell r="I203">
            <v>10</v>
          </cell>
          <cell r="J203" t="str">
            <v xml:space="preserve">JEANS CON REFLECTIVOS </v>
          </cell>
          <cell r="K203">
            <v>2</v>
          </cell>
          <cell r="L203">
            <v>38</v>
          </cell>
          <cell r="M203">
            <v>0</v>
          </cell>
        </row>
        <row r="204">
          <cell r="A204">
            <v>79752570</v>
          </cell>
          <cell r="B204" t="str">
            <v>SERRANO URREGO JHON RICHAR</v>
          </cell>
          <cell r="C204" t="str">
            <v>SURINAM</v>
          </cell>
          <cell r="D204" t="str">
            <v>M</v>
          </cell>
          <cell r="E204" t="str">
            <v>Indefinido</v>
          </cell>
          <cell r="F204" t="str">
            <v>S</v>
          </cell>
          <cell r="G204" t="str">
            <v xml:space="preserve">CAMISAS NARANJAS </v>
          </cell>
          <cell r="H204">
            <v>2</v>
          </cell>
          <cell r="I204">
            <v>30</v>
          </cell>
          <cell r="J204" t="str">
            <v xml:space="preserve">JEANS CON REFLECTIVOS </v>
          </cell>
          <cell r="K204">
            <v>2</v>
          </cell>
          <cell r="L204">
            <v>37</v>
          </cell>
          <cell r="M204">
            <v>0</v>
          </cell>
        </row>
        <row r="205">
          <cell r="A205">
            <v>1043021906</v>
          </cell>
          <cell r="B205" t="str">
            <v>VIZCAINO MORALES CRISTOFER JOSE</v>
          </cell>
          <cell r="C205" t="str">
            <v>SURINAM</v>
          </cell>
          <cell r="D205" t="str">
            <v>M</v>
          </cell>
          <cell r="E205" t="str">
            <v>Indefinido</v>
          </cell>
          <cell r="F205" t="str">
            <v>L</v>
          </cell>
          <cell r="G205" t="str">
            <v>CAMISA AZUL/NARANJA</v>
          </cell>
          <cell r="H205">
            <v>2</v>
          </cell>
          <cell r="I205">
            <v>34</v>
          </cell>
          <cell r="J205" t="str">
            <v xml:space="preserve">JEANS CON REFLECTIVOS </v>
          </cell>
          <cell r="K205">
            <v>2</v>
          </cell>
          <cell r="L205">
            <v>40</v>
          </cell>
          <cell r="M205">
            <v>0</v>
          </cell>
        </row>
        <row r="206">
          <cell r="A206">
            <v>8571112</v>
          </cell>
          <cell r="B206" t="str">
            <v>MERCADO MERCADO ARISTIDES DE JESUS</v>
          </cell>
          <cell r="C206" t="str">
            <v>UNDER GROUND SERVICES</v>
          </cell>
          <cell r="D206" t="str">
            <v>M</v>
          </cell>
          <cell r="E206" t="str">
            <v>Indefinido</v>
          </cell>
          <cell r="F206" t="str">
            <v>L</v>
          </cell>
          <cell r="G206" t="str">
            <v xml:space="preserve">CAMISAS NARANJAS </v>
          </cell>
          <cell r="H206">
            <v>2</v>
          </cell>
          <cell r="I206">
            <v>34</v>
          </cell>
          <cell r="J206" t="str">
            <v xml:space="preserve">JEANS CON REFLECTIVOS </v>
          </cell>
          <cell r="K206">
            <v>2</v>
          </cell>
          <cell r="L206">
            <v>41</v>
          </cell>
          <cell r="M206">
            <v>0</v>
          </cell>
          <cell r="N206" t="str">
            <v>BOTAS DE SEGURIDAD CAÑA ALTA</v>
          </cell>
        </row>
        <row r="207">
          <cell r="A207">
            <v>8791845</v>
          </cell>
          <cell r="B207" t="str">
            <v>CELIN MARQUEZ ANIBAL ANTONIO</v>
          </cell>
          <cell r="C207" t="str">
            <v>UNDER GROUND SERVICES</v>
          </cell>
          <cell r="D207" t="str">
            <v>M</v>
          </cell>
          <cell r="E207" t="str">
            <v>Indefinido</v>
          </cell>
          <cell r="F207" t="str">
            <v>M</v>
          </cell>
          <cell r="G207" t="str">
            <v xml:space="preserve">CAMISAS NARANJAS </v>
          </cell>
          <cell r="H207">
            <v>2</v>
          </cell>
          <cell r="I207">
            <v>32</v>
          </cell>
          <cell r="J207" t="str">
            <v xml:space="preserve">JEANS CON REFLECTIVOS </v>
          </cell>
          <cell r="K207">
            <v>2</v>
          </cell>
          <cell r="L207">
            <v>41</v>
          </cell>
          <cell r="M207">
            <v>0</v>
          </cell>
          <cell r="N207" t="str">
            <v>COLOCAR BORDADO DE MINA SAN JORGE</v>
          </cell>
        </row>
        <row r="208">
          <cell r="A208">
            <v>1064109944</v>
          </cell>
          <cell r="B208" t="str">
            <v>VARGAS MEDINA EDWIN</v>
          </cell>
          <cell r="C208" t="str">
            <v>UNDER GROUND SERVICES</v>
          </cell>
          <cell r="D208" t="str">
            <v>M</v>
          </cell>
          <cell r="E208" t="str">
            <v>Indefinido</v>
          </cell>
          <cell r="F208" t="str">
            <v>L</v>
          </cell>
          <cell r="G208" t="str">
            <v xml:space="preserve">CAMISAS NARANJAS </v>
          </cell>
          <cell r="H208">
            <v>2</v>
          </cell>
          <cell r="I208">
            <v>36</v>
          </cell>
          <cell r="J208" t="str">
            <v xml:space="preserve">JEANS CON REFLECTIVOS </v>
          </cell>
          <cell r="K208">
            <v>2</v>
          </cell>
          <cell r="L208">
            <v>41</v>
          </cell>
          <cell r="M208">
            <v>0</v>
          </cell>
        </row>
        <row r="209">
          <cell r="A209">
            <v>1121334652</v>
          </cell>
          <cell r="B209" t="str">
            <v>BAQUERO CAMPO MIGUEL YOBANIS</v>
          </cell>
          <cell r="C209" t="str">
            <v>UNDER GROUND SERVICES</v>
          </cell>
          <cell r="D209" t="str">
            <v>M</v>
          </cell>
          <cell r="E209" t="str">
            <v>Indefinido</v>
          </cell>
          <cell r="F209" t="str">
            <v>L</v>
          </cell>
          <cell r="G209" t="str">
            <v xml:space="preserve">CAMISAS NARANJAS </v>
          </cell>
          <cell r="H209">
            <v>2</v>
          </cell>
          <cell r="I209">
            <v>36</v>
          </cell>
          <cell r="J209" t="str">
            <v xml:space="preserve">JEANS CON REFLECTIVOS </v>
          </cell>
          <cell r="K209">
            <v>2</v>
          </cell>
          <cell r="L209">
            <v>42</v>
          </cell>
          <cell r="M209">
            <v>0</v>
          </cell>
        </row>
        <row r="210">
          <cell r="A210">
            <v>36574021</v>
          </cell>
          <cell r="B210" t="str">
            <v>MARTINEZ ANGULO MARIA CRISTINA</v>
          </cell>
          <cell r="C210" t="str">
            <v>UNDER GROUND SERVICES</v>
          </cell>
          <cell r="D210" t="str">
            <v>F</v>
          </cell>
          <cell r="E210" t="str">
            <v>Indefinido</v>
          </cell>
          <cell r="F210" t="str">
            <v>M</v>
          </cell>
          <cell r="G210" t="str">
            <v xml:space="preserve">CAMISAS NARANJAS </v>
          </cell>
          <cell r="H210">
            <v>2</v>
          </cell>
          <cell r="I210">
            <v>10</v>
          </cell>
          <cell r="J210" t="str">
            <v>JEANS SIN REFLECTIVOS</v>
          </cell>
          <cell r="K210">
            <v>2</v>
          </cell>
          <cell r="L210">
            <v>37</v>
          </cell>
          <cell r="M210">
            <v>0</v>
          </cell>
        </row>
        <row r="211">
          <cell r="A211">
            <v>8799715</v>
          </cell>
          <cell r="B211" t="str">
            <v>ARROYO ARAGON ROBINSON JORGE</v>
          </cell>
          <cell r="C211" t="str">
            <v>UNDER GROUND SERVICES</v>
          </cell>
          <cell r="D211" t="str">
            <v>M</v>
          </cell>
          <cell r="E211" t="str">
            <v>Indefinido</v>
          </cell>
          <cell r="F211" t="str">
            <v>M</v>
          </cell>
          <cell r="G211" t="str">
            <v xml:space="preserve">CAMISAS NARANJAS </v>
          </cell>
          <cell r="H211">
            <v>2</v>
          </cell>
          <cell r="I211">
            <v>34</v>
          </cell>
          <cell r="J211" t="str">
            <v xml:space="preserve">JEANS CON REFLECTIVOS </v>
          </cell>
          <cell r="K211">
            <v>2</v>
          </cell>
          <cell r="L211">
            <v>41</v>
          </cell>
          <cell r="M211">
            <v>0</v>
          </cell>
          <cell r="N211" t="str">
            <v>BOTAS DE SEGURIDAD CAÑA ALTA</v>
          </cell>
        </row>
        <row r="212">
          <cell r="A212">
            <v>1064111875</v>
          </cell>
          <cell r="B212" t="str">
            <v>MENDEZ VILLAMIZAR CARLOS ARTURO</v>
          </cell>
          <cell r="C212" t="str">
            <v>UNDER GROUND SERVICES</v>
          </cell>
          <cell r="D212" t="str">
            <v>M</v>
          </cell>
          <cell r="E212" t="str">
            <v>Indefinido</v>
          </cell>
          <cell r="F212" t="str">
            <v>L</v>
          </cell>
          <cell r="G212" t="str">
            <v xml:space="preserve">CAMISAS NARANJAS </v>
          </cell>
          <cell r="H212">
            <v>2</v>
          </cell>
          <cell r="I212">
            <v>36</v>
          </cell>
          <cell r="J212" t="str">
            <v xml:space="preserve">JEANS CON REFLECTIVOS </v>
          </cell>
          <cell r="K212">
            <v>2</v>
          </cell>
          <cell r="L212">
            <v>39</v>
          </cell>
          <cell r="M212">
            <v>0</v>
          </cell>
          <cell r="N212" t="str">
            <v>BOTAS DE SEGURIDAD CAÑA ALTA</v>
          </cell>
        </row>
        <row r="213">
          <cell r="A213">
            <v>12523307</v>
          </cell>
          <cell r="B213" t="str">
            <v>MENDOZA MARTINEZ JULIO MATIAS</v>
          </cell>
          <cell r="C213" t="str">
            <v>UNDER GROUND SERVICES</v>
          </cell>
          <cell r="D213" t="str">
            <v>M</v>
          </cell>
          <cell r="E213" t="str">
            <v>Indefinido</v>
          </cell>
          <cell r="F213" t="str">
            <v>XL</v>
          </cell>
          <cell r="G213" t="str">
            <v xml:space="preserve">CAMISAS NARANJAS </v>
          </cell>
          <cell r="H213">
            <v>2</v>
          </cell>
          <cell r="I213">
            <v>38</v>
          </cell>
          <cell r="J213" t="str">
            <v xml:space="preserve">JEANS CON REFLECTIVOS </v>
          </cell>
          <cell r="K213">
            <v>2</v>
          </cell>
          <cell r="L213">
            <v>43</v>
          </cell>
          <cell r="M213">
            <v>0</v>
          </cell>
          <cell r="N213" t="str">
            <v>BOTAS DE SEGURIDAD CAÑA ALTA</v>
          </cell>
        </row>
        <row r="214">
          <cell r="A214">
            <v>1063280082</v>
          </cell>
          <cell r="B214" t="str">
            <v>MORA LOPEZ ARGEMIRO MANUEL</v>
          </cell>
          <cell r="C214" t="str">
            <v>UNDER GROUND SERVICES</v>
          </cell>
          <cell r="D214" t="str">
            <v>M</v>
          </cell>
          <cell r="E214" t="str">
            <v>Indefinido</v>
          </cell>
          <cell r="F214" t="str">
            <v>M</v>
          </cell>
          <cell r="G214" t="str">
            <v xml:space="preserve">CAMISAS NARANJAS </v>
          </cell>
          <cell r="H214">
            <v>2</v>
          </cell>
          <cell r="I214">
            <v>34</v>
          </cell>
          <cell r="J214" t="str">
            <v xml:space="preserve">JEANS CON REFLECTIVOS </v>
          </cell>
          <cell r="K214">
            <v>2</v>
          </cell>
          <cell r="L214">
            <v>39</v>
          </cell>
          <cell r="M214">
            <v>0</v>
          </cell>
          <cell r="N214" t="str">
            <v>BOTAS DE SEGURIDAD CAÑA ALTA</v>
          </cell>
        </row>
        <row r="215">
          <cell r="A215">
            <v>1064120425</v>
          </cell>
          <cell r="B215" t="str">
            <v>OSPINO TORRES KERVIN RAFAEL</v>
          </cell>
          <cell r="C215" t="str">
            <v>UNDER GROUND SERVICES</v>
          </cell>
          <cell r="D215" t="str">
            <v>M</v>
          </cell>
          <cell r="E215" t="str">
            <v>Indefinido</v>
          </cell>
          <cell r="F215" t="str">
            <v>S</v>
          </cell>
          <cell r="G215" t="str">
            <v xml:space="preserve">CAMISAS NARANJAS </v>
          </cell>
          <cell r="H215">
            <v>2</v>
          </cell>
          <cell r="I215">
            <v>32</v>
          </cell>
          <cell r="J215" t="str">
            <v xml:space="preserve">JEANS CON REFLECTIVOS </v>
          </cell>
          <cell r="K215">
            <v>2</v>
          </cell>
          <cell r="L215">
            <v>40</v>
          </cell>
          <cell r="M215">
            <v>0</v>
          </cell>
          <cell r="N215" t="str">
            <v>BOTAS DE SEGURIDAD CAÑA ALTA</v>
          </cell>
        </row>
        <row r="216">
          <cell r="A216">
            <v>77191463</v>
          </cell>
          <cell r="B216" t="str">
            <v>CESPEDES ORTEGON OMAR HUMBERTO</v>
          </cell>
          <cell r="C216" t="str">
            <v>UNDER GROUND SERVICES</v>
          </cell>
          <cell r="D216" t="str">
            <v>M</v>
          </cell>
          <cell r="E216" t="str">
            <v>Labor Contratada</v>
          </cell>
          <cell r="F216" t="str">
            <v>L</v>
          </cell>
          <cell r="G216" t="str">
            <v xml:space="preserve">CAMISAS NARANJAS </v>
          </cell>
          <cell r="H216">
            <v>2</v>
          </cell>
          <cell r="I216">
            <v>34</v>
          </cell>
          <cell r="J216" t="str">
            <v xml:space="preserve">JEANS CON REFLECTIVOS </v>
          </cell>
          <cell r="K216">
            <v>2</v>
          </cell>
          <cell r="L216">
            <v>40</v>
          </cell>
          <cell r="M216">
            <v>0</v>
          </cell>
          <cell r="N216" t="str">
            <v>BOTAS DE SEGURIDAD CAÑA ALTA</v>
          </cell>
        </row>
        <row r="217">
          <cell r="A217">
            <v>73376944</v>
          </cell>
          <cell r="B217" t="str">
            <v xml:space="preserve">OROZCO NOGUERA ATILIO ALFONSO </v>
          </cell>
          <cell r="C217" t="str">
            <v>UNDER GROUND SERVICES</v>
          </cell>
          <cell r="D217" t="str">
            <v>M</v>
          </cell>
          <cell r="E217" t="str">
            <v>Indefinido</v>
          </cell>
          <cell r="F217" t="str">
            <v>M</v>
          </cell>
          <cell r="G217" t="str">
            <v xml:space="preserve">CAMISAS NARANJAS </v>
          </cell>
          <cell r="H217">
            <v>2</v>
          </cell>
          <cell r="I217">
            <v>34</v>
          </cell>
          <cell r="J217" t="str">
            <v xml:space="preserve">JEANS CON REFLECTIVOS </v>
          </cell>
          <cell r="K217">
            <v>2</v>
          </cell>
          <cell r="L217">
            <v>41</v>
          </cell>
          <cell r="M217">
            <v>0</v>
          </cell>
          <cell r="N217" t="str">
            <v>BOTAS DE SEGURIDAD CAÑA ALTA</v>
          </cell>
        </row>
        <row r="218">
          <cell r="A218">
            <v>1064106963</v>
          </cell>
          <cell r="B218" t="str">
            <v>DAVILA VIDES OILVER</v>
          </cell>
          <cell r="C218" t="str">
            <v>UNDER GROUND SERVICES</v>
          </cell>
          <cell r="D218" t="str">
            <v>M</v>
          </cell>
          <cell r="E218" t="str">
            <v>Temporal</v>
          </cell>
          <cell r="F218" t="str">
            <v>M</v>
          </cell>
          <cell r="G218" t="str">
            <v xml:space="preserve">CAMISAS NARANJAS </v>
          </cell>
          <cell r="H218">
            <v>2</v>
          </cell>
          <cell r="I218">
            <v>34</v>
          </cell>
          <cell r="J218" t="str">
            <v xml:space="preserve">JEANS CON REFLECTIVOS </v>
          </cell>
          <cell r="K218">
            <v>2</v>
          </cell>
          <cell r="L218">
            <v>41</v>
          </cell>
          <cell r="M218">
            <v>0</v>
          </cell>
          <cell r="N218" t="str">
            <v>BOTAS DE SEGURIDAD CAÑA ALTA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chez, Charly" refreshedDate="44896.698827430555" createdVersion="5" refreshedVersion="5" minRefreshableVersion="3" recordCount="31">
  <cacheSource type="worksheet">
    <worksheetSource ref="A1:J32" sheet="Base "/>
  </cacheSource>
  <cacheFields count="10">
    <cacheField name="CEDULA " numFmtId="164">
      <sharedItems containsSemiMixedTypes="0" containsString="0" containsNumber="1" containsInteger="1" minValue="9694234" maxValue="1234097457"/>
    </cacheField>
    <cacheField name="NOMBRE Y APELLIDOS" numFmtId="0">
      <sharedItems/>
    </cacheField>
    <cacheField name="CENTRO DE COSTO" numFmtId="0">
      <sharedItems/>
    </cacheField>
    <cacheField name="GENERO" numFmtId="0">
      <sharedItems count="2">
        <s v="M"/>
        <s v="F"/>
      </sharedItems>
    </cacheField>
    <cacheField name="TALLA CAMISAS" numFmtId="0">
      <sharedItems count="6">
        <s v="XL "/>
        <s v="L"/>
        <s v="S"/>
        <s v="M"/>
        <s v="XS"/>
        <s v="XXL"/>
      </sharedItems>
    </cacheField>
    <cacheField name="CANTIDAD" numFmtId="0">
      <sharedItems containsSemiMixedTypes="0" containsString="0" containsNumber="1" containsInteger="1" minValue="0" maxValue="2"/>
    </cacheField>
    <cacheField name="TIPO DE CAMISA" numFmtId="0">
      <sharedItems count="2">
        <s v="CAMISAS BLANCAS "/>
        <s v="TIPO POLO NEGRO"/>
      </sharedItems>
    </cacheField>
    <cacheField name="TALLA PANTALON" numFmtId="0">
      <sharedItems containsSemiMixedTypes="0" containsString="0" containsNumber="1" containsInteger="1" minValue="6" maxValue="40"/>
    </cacheField>
    <cacheField name="CANTIDAD " numFmtId="0">
      <sharedItems containsSemiMixedTypes="0" containsString="0" containsNumber="1" containsInteger="1" minValue="0" maxValue="2"/>
    </cacheField>
    <cacheField name="TIPO DE PANTALON Y JEANS" numFmtId="0">
      <sharedItems count="4">
        <s v="JEANS SIN REFLECTIVOS"/>
        <s v="PANTALON"/>
        <s v="NO APLICA"/>
        <s v="ADIMINISTRATIVO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1065601898"/>
    <s v="ANGARITA ROJAS JORGE LUIS"/>
    <s v="MPSA MEMS-4 02"/>
    <x v="0"/>
    <x v="0"/>
    <n v="2"/>
    <x v="0"/>
    <n v="38"/>
    <n v="2"/>
    <x v="0"/>
  </r>
  <r>
    <n v="22734643"/>
    <s v="AREVALO DE AVILA DAYILE DARI"/>
    <s v="LOGISTICA Y SERVICIOS"/>
    <x v="1"/>
    <x v="1"/>
    <n v="0"/>
    <x v="0"/>
    <n v="14"/>
    <n v="2"/>
    <x v="1"/>
  </r>
  <r>
    <n v="22521564"/>
    <s v="ARROYO RODRIGUEZ SANDRA PATRICIA"/>
    <s v="GRH"/>
    <x v="1"/>
    <x v="2"/>
    <n v="0"/>
    <x v="0"/>
    <n v="8"/>
    <n v="2"/>
    <x v="1"/>
  </r>
  <r>
    <n v="1010098464"/>
    <s v="BARRAGAN ZABALA JUAN ANDRES"/>
    <s v="MTG KTCOL"/>
    <x v="0"/>
    <x v="3"/>
    <n v="2"/>
    <x v="0"/>
    <n v="30"/>
    <n v="2"/>
    <x v="0"/>
  </r>
  <r>
    <n v="1143428670"/>
    <s v="BASTO GARCIA MARLON FABRIANNY"/>
    <s v="FINANCIERA &amp; IT"/>
    <x v="0"/>
    <x v="3"/>
    <n v="2"/>
    <x v="0"/>
    <n v="34"/>
    <n v="2"/>
    <x v="1"/>
  </r>
  <r>
    <n v="72203630"/>
    <s v="BELENO BOLANO ARMANDO"/>
    <s v="GRH"/>
    <x v="0"/>
    <x v="0"/>
    <n v="2"/>
    <x v="0"/>
    <n v="38"/>
    <n v="0"/>
    <x v="2"/>
  </r>
  <r>
    <n v="72199572"/>
    <s v="CAICEDO CEBALLO DAVID ENRIQUE"/>
    <s v="LOGISTICA Y SERVICIOS"/>
    <x v="0"/>
    <x v="3"/>
    <n v="2"/>
    <x v="1"/>
    <n v="34"/>
    <n v="2"/>
    <x v="0"/>
  </r>
  <r>
    <n v="1083432377"/>
    <s v="CASTRO FONSECA DEIMER JOSE"/>
    <s v="FINANCIERA &amp; IT"/>
    <x v="0"/>
    <x v="2"/>
    <n v="2"/>
    <x v="0"/>
    <n v="32"/>
    <n v="2"/>
    <x v="1"/>
  </r>
  <r>
    <n v="9694234"/>
    <s v="CAVIEDES TORRES SERGIO ANDRES"/>
    <s v="COMERCIAL CORPORATIVO"/>
    <x v="0"/>
    <x v="1"/>
    <n v="2"/>
    <x v="0"/>
    <n v="32"/>
    <n v="0"/>
    <x v="2"/>
  </r>
  <r>
    <n v="1140863312"/>
    <s v="CELEDON ROCHA LUIS ALFONSO"/>
    <s v="MTG KTCOL"/>
    <x v="0"/>
    <x v="3"/>
    <n v="2"/>
    <x v="0"/>
    <n v="34"/>
    <n v="2"/>
    <x v="0"/>
  </r>
  <r>
    <n v="1143446859"/>
    <s v="DE LA HOZ ZUNIGA LUZ MARIA"/>
    <s v="FINANCIERA &amp; IT"/>
    <x v="1"/>
    <x v="4"/>
    <n v="0"/>
    <x v="0"/>
    <n v="6"/>
    <n v="2"/>
    <x v="1"/>
  </r>
  <r>
    <n v="72269253"/>
    <s v="GALEANO CARBONELL DEWYTH"/>
    <s v="FINANCIERA &amp; IT"/>
    <x v="0"/>
    <x v="3"/>
    <n v="2"/>
    <x v="0"/>
    <n v="34"/>
    <n v="2"/>
    <x v="1"/>
  </r>
  <r>
    <n v="17342935"/>
    <s v="GARCIA ROSSI DIEGO LUIS"/>
    <s v="GERENCIAL"/>
    <x v="0"/>
    <x v="1"/>
    <n v="2"/>
    <x v="0"/>
    <n v="34"/>
    <n v="0"/>
    <x v="2"/>
  </r>
  <r>
    <n v="1047222606"/>
    <s v="GONZALEZ DE LA ROSA CAROLINA DEL CARMEN"/>
    <s v="LOGISTICA Y SERVICIOS"/>
    <x v="1"/>
    <x v="3"/>
    <n v="0"/>
    <x v="0"/>
    <n v="12"/>
    <n v="2"/>
    <x v="0"/>
  </r>
  <r>
    <n v="72000737"/>
    <s v="GUERRERO DE ORO JOHNNY RAFAEL"/>
    <s v="FINANCIERA &amp; IT"/>
    <x v="0"/>
    <x v="3"/>
    <n v="2"/>
    <x v="0"/>
    <n v="34"/>
    <n v="2"/>
    <x v="1"/>
  </r>
  <r>
    <n v="79655840"/>
    <s v="GUEVARA AMEZQUITA FELIX ALFONSO"/>
    <s v="COMERCIAL COSTA (C)"/>
    <x v="0"/>
    <x v="1"/>
    <n v="2"/>
    <x v="0"/>
    <n v="32"/>
    <n v="2"/>
    <x v="0"/>
  </r>
  <r>
    <n v="1140855399"/>
    <s v="MARIN OTERO MARIA DE JESUS"/>
    <s v="GRH"/>
    <x v="1"/>
    <x v="4"/>
    <n v="0"/>
    <x v="0"/>
    <n v="6"/>
    <n v="2"/>
    <x v="1"/>
  </r>
  <r>
    <n v="72260524"/>
    <s v="MARINO OTERO MAURICIO"/>
    <s v="MTG GLOBAL DEDUCIBLE"/>
    <x v="0"/>
    <x v="3"/>
    <n v="2"/>
    <x v="0"/>
    <n v="30"/>
    <n v="0"/>
    <x v="2"/>
  </r>
  <r>
    <n v="72045393"/>
    <s v="MATOS GALLARDO ALIXANDRO"/>
    <s v="LOGISTICA Y SERVICIOS"/>
    <x v="0"/>
    <x v="3"/>
    <n v="2"/>
    <x v="0"/>
    <n v="34"/>
    <n v="2"/>
    <x v="0"/>
  </r>
  <r>
    <n v="72178303"/>
    <s v="MEJIA NAVARRO ALEXANDER"/>
    <s v="COMERCIAL CORPORATIVO"/>
    <x v="0"/>
    <x v="5"/>
    <n v="2"/>
    <x v="0"/>
    <n v="40"/>
    <n v="2"/>
    <x v="0"/>
  </r>
  <r>
    <n v="1129508534"/>
    <s v="MORENO MUNOZ JHOELYS PATRICIA"/>
    <s v="COMERCIAL CORPORATIVO"/>
    <x v="1"/>
    <x v="1"/>
    <n v="0"/>
    <x v="0"/>
    <n v="12"/>
    <n v="2"/>
    <x v="1"/>
  </r>
  <r>
    <n v="1129565794"/>
    <s v="ORTEGA CALLE ERCIK ANTONIO"/>
    <s v="FINANCIERA &amp; IT"/>
    <x v="0"/>
    <x v="3"/>
    <n v="2"/>
    <x v="0"/>
    <n v="34"/>
    <n v="2"/>
    <x v="1"/>
  </r>
  <r>
    <n v="72314369"/>
    <s v="SALAS GOMEZ ANTONIO JAVIER"/>
    <s v="LOGISTICA Y SERVICIOS"/>
    <x v="0"/>
    <x v="1"/>
    <n v="2"/>
    <x v="0"/>
    <n v="36"/>
    <n v="2"/>
    <x v="1"/>
  </r>
  <r>
    <n v="1048324757"/>
    <s v="SANCHEZ ACOSTA CHARLYS DUVAN"/>
    <s v="GRH"/>
    <x v="0"/>
    <x v="1"/>
    <n v="2"/>
    <x v="0"/>
    <n v="36"/>
    <n v="2"/>
    <x v="1"/>
  </r>
  <r>
    <n v="1234097457"/>
    <s v="SERGIO ANDRES PACHECO CASTILLO"/>
    <s v="MINERA PANAMA"/>
    <x v="0"/>
    <x v="2"/>
    <n v="2"/>
    <x v="0"/>
    <n v="28"/>
    <n v="2"/>
    <x v="0"/>
  </r>
  <r>
    <n v="78698370"/>
    <s v="SOLERA COGOLLO CARMELO"/>
    <s v="LOGISTICA Y SERVICIOS"/>
    <x v="0"/>
    <x v="3"/>
    <n v="2"/>
    <x v="0"/>
    <n v="32"/>
    <n v="0"/>
    <x v="2"/>
  </r>
  <r>
    <n v="55224219"/>
    <s v="TOCORA ANDRADE LILIBETH MARIA"/>
    <s v="FINANCIERA &amp; IT"/>
    <x v="1"/>
    <x v="3"/>
    <n v="0"/>
    <x v="0"/>
    <n v="10"/>
    <n v="2"/>
    <x v="1"/>
  </r>
  <r>
    <n v="1143225701"/>
    <s v="TORRES RIOS RODOLFO ANDRES"/>
    <s v="FINANCIERA &amp; IT"/>
    <x v="0"/>
    <x v="0"/>
    <n v="2"/>
    <x v="0"/>
    <n v="40"/>
    <n v="2"/>
    <x v="1"/>
  </r>
  <r>
    <n v="1140842286"/>
    <s v="VARGAS MANOTAS JISELA MILAGROS"/>
    <s v="COMERCIAL CORPORATIVO"/>
    <x v="1"/>
    <x v="3"/>
    <n v="0"/>
    <x v="0"/>
    <n v="10"/>
    <n v="2"/>
    <x v="1"/>
  </r>
  <r>
    <n v="1121897993"/>
    <s v="VASQUEZ ROSSI DANIEL FELIPE"/>
    <s v="MTG KTCOL"/>
    <x v="0"/>
    <x v="3"/>
    <n v="2"/>
    <x v="0"/>
    <n v="32"/>
    <n v="2"/>
    <x v="0"/>
  </r>
  <r>
    <n v="1140826797"/>
    <s v="VERGARA MUÑOZ STEFANI PAMELA"/>
    <s v="LOGISTICA Y SERVICIOS"/>
    <x v="1"/>
    <x v="2"/>
    <n v="0"/>
    <x v="0"/>
    <n v="12"/>
    <n v="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5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1" firstDataRow="2" firstDataCol="1"/>
  <pivotFields count="10">
    <pivotField numFmtId="164"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dataField="1" showAll="0" defaultSubtotal="0"/>
    <pivotField axis="axisRow" showAll="0">
      <items count="3">
        <item x="0"/>
        <item x="1"/>
        <item t="default"/>
      </items>
    </pivotField>
    <pivotField showAll="0"/>
    <pivotField showAll="0" defaultSubtotal="0"/>
    <pivotField showAll="0">
      <items count="5">
        <item h="1" m="1" x="3"/>
        <item x="0"/>
        <item h="1" x="2"/>
        <item x="1"/>
        <item t="default"/>
      </items>
    </pivotField>
  </pivotFields>
  <rowFields count="1">
    <field x="6"/>
  </rowFields>
  <rowItems count="3">
    <i>
      <x/>
    </i>
    <i>
      <x v="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a de CANTIDAD" fld="5" baseField="0" baseItem="0"/>
  </dataFields>
  <formats count="5">
    <format dxfId="12">
      <pivotArea grandCol="1" outline="0" collapsedLevelsAreSubtotals="1" fieldPosition="0"/>
    </format>
    <format dxfId="13">
      <pivotArea outline="0" collapsedLevelsAreSubtotals="1" fieldPosition="0">
        <references count="1">
          <reference field="3" count="0" selected="0"/>
        </references>
      </pivotArea>
    </format>
    <format dxfId="14">
      <pivotArea dataOnly="0" labelOnly="1" fieldPosition="0">
        <references count="1">
          <reference field="3" count="0"/>
        </references>
      </pivotArea>
    </format>
    <format dxfId="15">
      <pivotArea outline="0" collapsedLevelsAreSubtotals="1" fieldPosition="0">
        <references count="1">
          <reference field="3" count="0" selected="0"/>
        </references>
      </pivotArea>
    </format>
    <format dxfId="16">
      <pivotArea dataOnly="0" labelOnly="1" fieldPosition="0">
        <references count="1">
          <reference field="3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4" cacheId="15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11:B18" firstHeaderRow="1" firstDataRow="1" firstDataCol="1"/>
  <pivotFields count="10">
    <pivotField numFmtId="164"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 defaultSubtotal="0"/>
    <pivotField showAll="0"/>
    <pivotField showAll="0"/>
    <pivotField dataField="1" showAll="0" defaultSubtotal="0"/>
    <pivotField axis="axisRow" showAll="0">
      <items count="5">
        <item h="1" m="1" x="3"/>
        <item x="0"/>
        <item h="1" x="2"/>
        <item x="1"/>
        <item t="default"/>
      </items>
    </pivotField>
  </pivotFields>
  <rowFields count="2">
    <field x="9"/>
    <field x="3"/>
  </rowFields>
  <rowItems count="7">
    <i>
      <x v="1"/>
    </i>
    <i r="1">
      <x/>
    </i>
    <i r="1">
      <x v="1"/>
    </i>
    <i>
      <x v="3"/>
    </i>
    <i r="1">
      <x/>
    </i>
    <i r="1">
      <x v="1"/>
    </i>
    <i t="grand">
      <x/>
    </i>
  </rowItems>
  <colItems count="1">
    <i/>
  </colItems>
  <dataFields count="1">
    <dataField name="Suma de CANTIDAD " fld="8" baseField="0" baseItem="0"/>
  </dataFields>
  <formats count="1">
    <format dxfId="11">
      <pivotArea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="96" zoomScaleNormal="89" zoomScaleSheetLayoutView="96" workbookViewId="0">
      <selection activeCell="H5" sqref="H5"/>
    </sheetView>
  </sheetViews>
  <sheetFormatPr baseColWidth="10" defaultRowHeight="14.4" x14ac:dyDescent="0.3"/>
  <cols>
    <col min="1" max="1" width="16.5546875" bestFit="1" customWidth="1"/>
    <col min="2" max="2" width="40.6640625" customWidth="1"/>
    <col min="3" max="3" width="24.6640625" style="8" bestFit="1" customWidth="1"/>
    <col min="4" max="4" width="10.21875" customWidth="1"/>
    <col min="5" max="5" width="13.77734375" style="9" bestFit="1" customWidth="1"/>
    <col min="6" max="6" width="13.77734375" style="9" customWidth="1"/>
    <col min="7" max="7" width="19.5546875" customWidth="1"/>
    <col min="8" max="8" width="15.5546875" style="9" bestFit="1" customWidth="1"/>
    <col min="9" max="9" width="15.5546875" style="9" customWidth="1"/>
    <col min="10" max="10" width="29.88671875" bestFit="1" customWidth="1"/>
  </cols>
  <sheetData>
    <row r="1" spans="1:10" x14ac:dyDescent="0.3">
      <c r="A1" s="5" t="s">
        <v>32</v>
      </c>
      <c r="B1" s="5" t="s">
        <v>31</v>
      </c>
      <c r="C1" s="7" t="s">
        <v>43</v>
      </c>
      <c r="D1" s="5" t="s">
        <v>42</v>
      </c>
      <c r="E1" s="7" t="s">
        <v>33</v>
      </c>
      <c r="F1" s="7" t="s">
        <v>59</v>
      </c>
      <c r="G1" s="5" t="s">
        <v>35</v>
      </c>
      <c r="H1" s="7" t="s">
        <v>34</v>
      </c>
      <c r="I1" s="7" t="s">
        <v>57</v>
      </c>
      <c r="J1" s="5" t="s">
        <v>37</v>
      </c>
    </row>
    <row r="2" spans="1:10" x14ac:dyDescent="0.3">
      <c r="A2" s="4">
        <v>1065601898</v>
      </c>
      <c r="B2" s="2" t="s">
        <v>15</v>
      </c>
      <c r="C2" s="11" t="str">
        <f>VLOOKUP(A2,[1]General!$A$4:$N$218,3,0)</f>
        <v>MPSA MEMS-4 02</v>
      </c>
      <c r="D2" s="10" t="str">
        <f>VLOOKUP(A2,[1]General!$A$4:$N$218,4,0)</f>
        <v>M</v>
      </c>
      <c r="E2" s="10" t="s">
        <v>55</v>
      </c>
      <c r="F2" s="10">
        <v>2</v>
      </c>
      <c r="G2" s="2" t="s">
        <v>41</v>
      </c>
      <c r="H2" s="10">
        <v>38</v>
      </c>
      <c r="I2" s="10">
        <v>2</v>
      </c>
      <c r="J2" s="2" t="s">
        <v>38</v>
      </c>
    </row>
    <row r="3" spans="1:10" x14ac:dyDescent="0.3">
      <c r="A3" s="3">
        <v>22734643</v>
      </c>
      <c r="B3" s="2" t="s">
        <v>9</v>
      </c>
      <c r="C3" s="11" t="str">
        <f>VLOOKUP(A3,[1]General!$A$4:$N$218,3,0)</f>
        <v>LOGISTICA Y SERVICIOS</v>
      </c>
      <c r="D3" s="10" t="str">
        <f>VLOOKUP(A3,[1]General!$A$4:$N$218,4,0)</f>
        <v>F</v>
      </c>
      <c r="E3" s="10" t="s">
        <v>54</v>
      </c>
      <c r="F3" s="10">
        <v>0</v>
      </c>
      <c r="G3" s="2" t="s">
        <v>41</v>
      </c>
      <c r="H3" s="10">
        <f>VLOOKUP(A3,[1]General!$A$4:$N$218,9,0)</f>
        <v>14</v>
      </c>
      <c r="I3" s="10">
        <v>2</v>
      </c>
      <c r="J3" s="2" t="s">
        <v>61</v>
      </c>
    </row>
    <row r="4" spans="1:10" x14ac:dyDescent="0.3">
      <c r="A4" s="6">
        <v>22521564</v>
      </c>
      <c r="B4" s="2" t="s">
        <v>26</v>
      </c>
      <c r="C4" s="11" t="s">
        <v>45</v>
      </c>
      <c r="D4" s="10" t="s">
        <v>44</v>
      </c>
      <c r="E4" s="10" t="s">
        <v>40</v>
      </c>
      <c r="F4" s="10">
        <v>0</v>
      </c>
      <c r="G4" s="2" t="s">
        <v>41</v>
      </c>
      <c r="H4" s="10">
        <v>8</v>
      </c>
      <c r="I4" s="10">
        <v>2</v>
      </c>
      <c r="J4" s="2" t="s">
        <v>61</v>
      </c>
    </row>
    <row r="5" spans="1:10" x14ac:dyDescent="0.3">
      <c r="A5" s="6">
        <v>1010098464</v>
      </c>
      <c r="B5" s="2" t="s">
        <v>24</v>
      </c>
      <c r="C5" s="11" t="s">
        <v>49</v>
      </c>
      <c r="D5" s="10" t="s">
        <v>36</v>
      </c>
      <c r="E5" s="10" t="s">
        <v>36</v>
      </c>
      <c r="F5" s="10">
        <v>2</v>
      </c>
      <c r="G5" s="2" t="s">
        <v>41</v>
      </c>
      <c r="H5" s="10">
        <v>30</v>
      </c>
      <c r="I5" s="10">
        <v>2</v>
      </c>
      <c r="J5" s="2" t="s">
        <v>38</v>
      </c>
    </row>
    <row r="6" spans="1:10" x14ac:dyDescent="0.3">
      <c r="A6" s="3">
        <v>1143428670</v>
      </c>
      <c r="B6" s="2" t="s">
        <v>1</v>
      </c>
      <c r="C6" s="11" t="str">
        <f>VLOOKUP(A6,[1]General!$A$4:$N$218,3,0)</f>
        <v>FINANCIERA &amp; IT</v>
      </c>
      <c r="D6" s="10" t="str">
        <f>VLOOKUP(A6,[1]General!$A$4:$N$218,4,0)</f>
        <v>M</v>
      </c>
      <c r="E6" s="10" t="str">
        <f>VLOOKUP(A6,[1]General!$A$4:$N$218,6,0)</f>
        <v>M</v>
      </c>
      <c r="F6" s="10">
        <v>2</v>
      </c>
      <c r="G6" s="2" t="s">
        <v>41</v>
      </c>
      <c r="H6" s="10">
        <v>34</v>
      </c>
      <c r="I6" s="10">
        <v>2</v>
      </c>
      <c r="J6" s="2" t="s">
        <v>61</v>
      </c>
    </row>
    <row r="7" spans="1:10" x14ac:dyDescent="0.3">
      <c r="A7" s="3">
        <v>72203630</v>
      </c>
      <c r="B7" s="2" t="s">
        <v>7</v>
      </c>
      <c r="C7" s="11" t="str">
        <f>VLOOKUP(A7,[1]General!$A$4:$N$218,3,0)</f>
        <v>GRH</v>
      </c>
      <c r="D7" s="10" t="str">
        <f>VLOOKUP(A7,[1]General!$A$4:$N$218,4,0)</f>
        <v>M</v>
      </c>
      <c r="E7" s="10" t="str">
        <f>VLOOKUP(A7,[1]General!$A$4:$N$218,6,0)</f>
        <v xml:space="preserve">XL </v>
      </c>
      <c r="F7" s="10">
        <v>2</v>
      </c>
      <c r="G7" s="2" t="s">
        <v>41</v>
      </c>
      <c r="H7" s="10">
        <f>VLOOKUP(A7,[1]General!$A$4:$N$218,9,0)</f>
        <v>38</v>
      </c>
      <c r="I7" s="10">
        <v>0</v>
      </c>
      <c r="J7" s="2" t="str">
        <f>VLOOKUP(A7,[1]General!$A$4:$N$218,10,0)</f>
        <v>NO APLICA</v>
      </c>
    </row>
    <row r="8" spans="1:10" x14ac:dyDescent="0.3">
      <c r="A8" s="4">
        <v>72199572</v>
      </c>
      <c r="B8" s="2" t="s">
        <v>11</v>
      </c>
      <c r="C8" s="11" t="str">
        <f>VLOOKUP(A8,[1]General!$A$4:$N$218,3,0)</f>
        <v>LOGISTICA Y SERVICIOS</v>
      </c>
      <c r="D8" s="10" t="str">
        <f>VLOOKUP(A8,[1]General!$A$4:$N$218,4,0)</f>
        <v>M</v>
      </c>
      <c r="E8" s="10" t="str">
        <f>VLOOKUP(A8,[1]General!$A$4:$N$218,6,0)</f>
        <v>M</v>
      </c>
      <c r="F8" s="10">
        <v>2</v>
      </c>
      <c r="G8" s="2" t="str">
        <f>VLOOKUP(A8,[1]General!$A$4:$N$218,7,0)</f>
        <v>TIPO POLO NEGRO</v>
      </c>
      <c r="H8" s="10">
        <f>VLOOKUP(A8,[1]General!$A$4:$N$218,9,0)</f>
        <v>34</v>
      </c>
      <c r="I8" s="10">
        <v>2</v>
      </c>
      <c r="J8" s="2" t="str">
        <f>VLOOKUP(A8,[1]General!$A$4:$N$218,10,0)</f>
        <v>JEANS SIN REFLECTIVOS</v>
      </c>
    </row>
    <row r="9" spans="1:10" x14ac:dyDescent="0.3">
      <c r="A9" s="6">
        <v>1083432377</v>
      </c>
      <c r="B9" s="2" t="s">
        <v>25</v>
      </c>
      <c r="C9" s="11" t="s">
        <v>46</v>
      </c>
      <c r="D9" s="10" t="s">
        <v>36</v>
      </c>
      <c r="E9" s="10" t="s">
        <v>40</v>
      </c>
      <c r="F9" s="10">
        <v>2</v>
      </c>
      <c r="G9" s="2" t="s">
        <v>41</v>
      </c>
      <c r="H9" s="10">
        <v>32</v>
      </c>
      <c r="I9" s="10">
        <v>2</v>
      </c>
      <c r="J9" s="2" t="s">
        <v>61</v>
      </c>
    </row>
    <row r="10" spans="1:10" x14ac:dyDescent="0.3">
      <c r="A10" s="6">
        <v>9694234</v>
      </c>
      <c r="B10" s="2" t="s">
        <v>16</v>
      </c>
      <c r="C10" s="11" t="str">
        <f>VLOOKUP(A10,[1]General!$A$4:$N$218,3,0)</f>
        <v>COMERCIAL CORPORATIVO</v>
      </c>
      <c r="D10" s="10" t="str">
        <f>VLOOKUP(A10,[1]General!$A$4:$N$218,4,0)</f>
        <v>M</v>
      </c>
      <c r="E10" s="10" t="str">
        <f>VLOOKUP(A10,[1]General!$A$4:$N$218,6,0)</f>
        <v>L</v>
      </c>
      <c r="F10" s="10">
        <v>2</v>
      </c>
      <c r="G10" s="2" t="s">
        <v>41</v>
      </c>
      <c r="H10" s="10">
        <f>VLOOKUP(A10,[1]General!$A$4:$N$218,9,0)</f>
        <v>32</v>
      </c>
      <c r="I10" s="10">
        <v>0</v>
      </c>
      <c r="J10" s="2" t="str">
        <f>VLOOKUP(A10,[1]General!$A$4:$N$218,10,0)</f>
        <v>NO APLICA</v>
      </c>
    </row>
    <row r="11" spans="1:10" x14ac:dyDescent="0.3">
      <c r="A11" s="6">
        <v>1140863312</v>
      </c>
      <c r="B11" s="2" t="s">
        <v>21</v>
      </c>
      <c r="C11" s="11" t="str">
        <f>VLOOKUP(A11,[1]General!$A$4:$N$218,3,0)</f>
        <v>MTG KTCOL</v>
      </c>
      <c r="D11" s="10" t="str">
        <f>VLOOKUP(A11,[1]General!$A$4:$N$218,4,0)</f>
        <v>M</v>
      </c>
      <c r="E11" s="10" t="str">
        <f>VLOOKUP(A11,[1]General!$A$4:$N$218,6,0)</f>
        <v>M</v>
      </c>
      <c r="F11" s="10">
        <v>2</v>
      </c>
      <c r="G11" s="2" t="str">
        <f>VLOOKUP(A11,[1]General!$A$4:$N$218,7,0)</f>
        <v xml:space="preserve">CAMISAS BLANCAS </v>
      </c>
      <c r="H11" s="10">
        <f>VLOOKUP(A11,[1]General!$A$4:$N$218,9,0)</f>
        <v>34</v>
      </c>
      <c r="I11" s="10">
        <v>2</v>
      </c>
      <c r="J11" s="2" t="str">
        <f>VLOOKUP(A11,[1]General!$A$4:$N$218,10,0)</f>
        <v>JEANS SIN REFLECTIVOS</v>
      </c>
    </row>
    <row r="12" spans="1:10" x14ac:dyDescent="0.3">
      <c r="A12" s="6">
        <v>1143446859</v>
      </c>
      <c r="B12" s="2" t="s">
        <v>27</v>
      </c>
      <c r="C12" s="11" t="s">
        <v>46</v>
      </c>
      <c r="D12" s="10" t="s">
        <v>44</v>
      </c>
      <c r="E12" s="10" t="s">
        <v>39</v>
      </c>
      <c r="F12" s="10">
        <v>0</v>
      </c>
      <c r="G12" s="2" t="s">
        <v>41</v>
      </c>
      <c r="H12" s="10">
        <v>6</v>
      </c>
      <c r="I12" s="10">
        <v>2</v>
      </c>
      <c r="J12" s="2" t="s">
        <v>61</v>
      </c>
    </row>
    <row r="13" spans="1:10" x14ac:dyDescent="0.3">
      <c r="A13" s="6">
        <v>72269253</v>
      </c>
      <c r="B13" s="1" t="s">
        <v>2</v>
      </c>
      <c r="C13" s="11" t="str">
        <f>VLOOKUP(A13,[1]General!$A$4:$N$218,3,0)</f>
        <v>FINANCIERA &amp; IT</v>
      </c>
      <c r="D13" s="10" t="str">
        <f>VLOOKUP(A13,[1]General!$A$4:$N$218,4,0)</f>
        <v>M</v>
      </c>
      <c r="E13" s="10" t="str">
        <f>VLOOKUP(A13,[1]General!$A$4:$N$218,6,0)</f>
        <v>M</v>
      </c>
      <c r="F13" s="10">
        <v>2</v>
      </c>
      <c r="G13" s="2" t="s">
        <v>41</v>
      </c>
      <c r="H13" s="10">
        <f>VLOOKUP(A13,[1]General!$A$4:$N$218,9,0)</f>
        <v>34</v>
      </c>
      <c r="I13" s="10">
        <v>2</v>
      </c>
      <c r="J13" s="2" t="s">
        <v>61</v>
      </c>
    </row>
    <row r="14" spans="1:10" x14ac:dyDescent="0.3">
      <c r="A14" s="6">
        <v>17342935</v>
      </c>
      <c r="B14" s="1" t="s">
        <v>5</v>
      </c>
      <c r="C14" s="11" t="str">
        <f>VLOOKUP(A14,[1]General!$A$4:$N$218,3,0)</f>
        <v>GERENCIAL</v>
      </c>
      <c r="D14" s="10" t="str">
        <f>VLOOKUP(A14,[1]General!$A$4:$N$218,4,0)</f>
        <v>M</v>
      </c>
      <c r="E14" s="10" t="str">
        <f>VLOOKUP(A14,[1]General!$A$4:$N$218,6,0)</f>
        <v>L</v>
      </c>
      <c r="F14" s="10">
        <v>2</v>
      </c>
      <c r="G14" s="2" t="s">
        <v>41</v>
      </c>
      <c r="H14" s="10">
        <f>VLOOKUP(A14,[1]General!$A$4:$N$218,9,0)</f>
        <v>34</v>
      </c>
      <c r="I14" s="10">
        <v>0</v>
      </c>
      <c r="J14" s="2" t="str">
        <f>VLOOKUP(A14,[1]General!$A$4:$N$218,10,0)</f>
        <v>NO APLICA</v>
      </c>
    </row>
    <row r="15" spans="1:10" x14ac:dyDescent="0.3">
      <c r="A15" s="6">
        <v>1047222606</v>
      </c>
      <c r="B15" s="1" t="s">
        <v>28</v>
      </c>
      <c r="C15" s="11" t="s">
        <v>47</v>
      </c>
      <c r="D15" s="10" t="s">
        <v>44</v>
      </c>
      <c r="E15" s="10" t="s">
        <v>36</v>
      </c>
      <c r="F15" s="10">
        <v>0</v>
      </c>
      <c r="G15" s="2" t="s">
        <v>41</v>
      </c>
      <c r="H15" s="10">
        <v>12</v>
      </c>
      <c r="I15" s="10">
        <v>2</v>
      </c>
      <c r="J15" s="2" t="s">
        <v>38</v>
      </c>
    </row>
    <row r="16" spans="1:10" x14ac:dyDescent="0.3">
      <c r="A16" s="6">
        <v>72000737</v>
      </c>
      <c r="B16" s="1" t="s">
        <v>3</v>
      </c>
      <c r="C16" s="11" t="str">
        <f>VLOOKUP(A16,[1]General!$A$4:$N$218,3,0)</f>
        <v>FINANCIERA &amp; IT</v>
      </c>
      <c r="D16" s="10" t="str">
        <f>VLOOKUP(A16,[1]General!$A$4:$N$218,4,0)</f>
        <v>M</v>
      </c>
      <c r="E16" s="10" t="str">
        <f>VLOOKUP(A16,[1]General!$A$4:$N$218,6,0)</f>
        <v>M</v>
      </c>
      <c r="F16" s="10">
        <v>2</v>
      </c>
      <c r="G16" s="2" t="s">
        <v>41</v>
      </c>
      <c r="H16" s="10">
        <f>VLOOKUP(A16,[1]General!$A$4:$N$218,9,0)</f>
        <v>34</v>
      </c>
      <c r="I16" s="10">
        <v>2</v>
      </c>
      <c r="J16" s="2" t="s">
        <v>61</v>
      </c>
    </row>
    <row r="17" spans="1:10" x14ac:dyDescent="0.3">
      <c r="A17" s="6">
        <v>79655840</v>
      </c>
      <c r="B17" s="1" t="s">
        <v>19</v>
      </c>
      <c r="C17" s="11" t="str">
        <f>VLOOKUP(A17,[1]General!$A$4:$N$218,3,0)</f>
        <v>COMERCIAL COSTA (C)</v>
      </c>
      <c r="D17" s="10" t="str">
        <f>VLOOKUP(A17,[1]General!$A$4:$N$218,4,0)</f>
        <v>M</v>
      </c>
      <c r="E17" s="10" t="str">
        <f>VLOOKUP(A17,[1]General!$A$4:$N$218,6,0)</f>
        <v>L</v>
      </c>
      <c r="F17" s="10">
        <v>2</v>
      </c>
      <c r="G17" s="2" t="s">
        <v>41</v>
      </c>
      <c r="H17" s="10">
        <f>VLOOKUP(A17,[1]General!$A$4:$N$218,9,0)</f>
        <v>32</v>
      </c>
      <c r="I17" s="10">
        <v>2</v>
      </c>
      <c r="J17" s="2" t="s">
        <v>38</v>
      </c>
    </row>
    <row r="18" spans="1:10" x14ac:dyDescent="0.3">
      <c r="A18" s="6">
        <v>1140855399</v>
      </c>
      <c r="B18" s="1" t="s">
        <v>6</v>
      </c>
      <c r="C18" s="11" t="str">
        <f>VLOOKUP(A18,[1]General!$A$4:$N$218,3,0)</f>
        <v>GRH</v>
      </c>
      <c r="D18" s="10" t="str">
        <f>VLOOKUP(A18,[1]General!$A$4:$N$218,4,0)</f>
        <v>F</v>
      </c>
      <c r="E18" s="10" t="str">
        <f>VLOOKUP(A18,[1]General!$A$4:$N$218,6,0)</f>
        <v>XS</v>
      </c>
      <c r="F18" s="10">
        <v>0</v>
      </c>
      <c r="G18" s="2" t="s">
        <v>41</v>
      </c>
      <c r="H18" s="10">
        <f>VLOOKUP(A18,[1]General!$A$4:$N$218,9,0)</f>
        <v>6</v>
      </c>
      <c r="I18" s="10">
        <v>2</v>
      </c>
      <c r="J18" s="2" t="s">
        <v>61</v>
      </c>
    </row>
    <row r="19" spans="1:10" x14ac:dyDescent="0.3">
      <c r="A19" s="6">
        <v>72260524</v>
      </c>
      <c r="B19" s="1" t="s">
        <v>22</v>
      </c>
      <c r="C19" s="11" t="str">
        <f>VLOOKUP(A19,[1]General!$A$4:$N$218,3,0)</f>
        <v>MTG GLOBAL DEDUCIBLE</v>
      </c>
      <c r="D19" s="10" t="str">
        <f>VLOOKUP(A19,[1]General!$A$4:$N$218,4,0)</f>
        <v>M</v>
      </c>
      <c r="E19" s="10" t="str">
        <f>VLOOKUP(A19,[1]General!$A$4:$N$218,6,0)</f>
        <v>M</v>
      </c>
      <c r="F19" s="10">
        <v>2</v>
      </c>
      <c r="G19" s="2" t="s">
        <v>41</v>
      </c>
      <c r="H19" s="10">
        <f>VLOOKUP(A19,[1]General!$A$4:$N$218,9,0)</f>
        <v>30</v>
      </c>
      <c r="I19" s="10">
        <v>0</v>
      </c>
      <c r="J19" s="2" t="str">
        <f>VLOOKUP(A19,[1]General!$A$4:$N$218,10,0)</f>
        <v>NO APLICA</v>
      </c>
    </row>
    <row r="20" spans="1:10" x14ac:dyDescent="0.3">
      <c r="A20" s="6">
        <v>72045393</v>
      </c>
      <c r="B20" s="1" t="s">
        <v>12</v>
      </c>
      <c r="C20" s="11" t="str">
        <f>VLOOKUP(A20,[1]General!$A$4:$N$218,3,0)</f>
        <v>LOGISTICA Y SERVICIOS</v>
      </c>
      <c r="D20" s="10" t="str">
        <f>VLOOKUP(A20,[1]General!$A$4:$N$218,4,0)</f>
        <v>M</v>
      </c>
      <c r="E20" s="10" t="str">
        <f>VLOOKUP(A20,[1]General!$A$4:$N$218,6,0)</f>
        <v>M</v>
      </c>
      <c r="F20" s="10">
        <v>2</v>
      </c>
      <c r="G20" s="2" t="s">
        <v>41</v>
      </c>
      <c r="H20" s="10">
        <f>VLOOKUP(A20,[1]General!$A$4:$N$218,9,0)</f>
        <v>34</v>
      </c>
      <c r="I20" s="10">
        <v>2</v>
      </c>
      <c r="J20" s="2" t="str">
        <f>VLOOKUP(A20,[1]General!$A$4:$N$218,10,0)</f>
        <v>JEANS SIN REFLECTIVOS</v>
      </c>
    </row>
    <row r="21" spans="1:10" x14ac:dyDescent="0.3">
      <c r="A21" s="6">
        <v>72178303</v>
      </c>
      <c r="B21" s="1" t="s">
        <v>17</v>
      </c>
      <c r="C21" s="11" t="str">
        <f>VLOOKUP(A21,[1]General!$A$4:$N$218,3,0)</f>
        <v>COMERCIAL CORPORATIVO</v>
      </c>
      <c r="D21" s="10" t="str">
        <f>VLOOKUP(A21,[1]General!$A$4:$N$218,4,0)</f>
        <v>M</v>
      </c>
      <c r="E21" s="10" t="s">
        <v>50</v>
      </c>
      <c r="F21" s="10">
        <v>2</v>
      </c>
      <c r="G21" s="2" t="str">
        <f>VLOOKUP(A21,[1]General!$A$4:$N$218,7,0)</f>
        <v xml:space="preserve">CAMISAS BLANCAS </v>
      </c>
      <c r="H21" s="10">
        <f>VLOOKUP(A21,[1]General!$A$4:$N$218,9,0)</f>
        <v>40</v>
      </c>
      <c r="I21" s="10">
        <v>2</v>
      </c>
      <c r="J21" s="2" t="str">
        <f>VLOOKUP(A21,[1]General!$A$4:$N$218,10,0)</f>
        <v>JEANS SIN REFLECTIVOS</v>
      </c>
    </row>
    <row r="22" spans="1:10" x14ac:dyDescent="0.3">
      <c r="A22" s="6">
        <v>1129508534</v>
      </c>
      <c r="B22" s="1" t="s">
        <v>18</v>
      </c>
      <c r="C22" s="11" t="str">
        <f>VLOOKUP(A22,[1]General!$A$4:$N$218,3,0)</f>
        <v>COMERCIAL CORPORATIVO</v>
      </c>
      <c r="D22" s="10" t="str">
        <f>VLOOKUP(A22,[1]General!$A$4:$N$218,4,0)</f>
        <v>F</v>
      </c>
      <c r="E22" s="10" t="str">
        <f>VLOOKUP(A22,[1]General!$A$4:$N$218,6,0)</f>
        <v>L</v>
      </c>
      <c r="F22" s="10">
        <v>0</v>
      </c>
      <c r="G22" s="2" t="s">
        <v>41</v>
      </c>
      <c r="H22" s="10">
        <f>VLOOKUP(A22,[1]General!$A$4:$N$218,9,0)</f>
        <v>12</v>
      </c>
      <c r="I22" s="10">
        <v>2</v>
      </c>
      <c r="J22" s="2" t="s">
        <v>61</v>
      </c>
    </row>
    <row r="23" spans="1:10" x14ac:dyDescent="0.3">
      <c r="A23" s="6">
        <v>1129565794</v>
      </c>
      <c r="B23" s="1" t="s">
        <v>29</v>
      </c>
      <c r="C23" s="11" t="s">
        <v>46</v>
      </c>
      <c r="D23" s="10" t="s">
        <v>36</v>
      </c>
      <c r="E23" s="10" t="s">
        <v>36</v>
      </c>
      <c r="F23" s="10">
        <v>2</v>
      </c>
      <c r="G23" s="2" t="s">
        <v>41</v>
      </c>
      <c r="H23" s="10">
        <v>34</v>
      </c>
      <c r="I23" s="10">
        <v>2</v>
      </c>
      <c r="J23" s="2" t="s">
        <v>61</v>
      </c>
    </row>
    <row r="24" spans="1:10" x14ac:dyDescent="0.3">
      <c r="A24" s="6">
        <v>72314369</v>
      </c>
      <c r="B24" s="1" t="s">
        <v>13</v>
      </c>
      <c r="C24" s="11" t="str">
        <f>VLOOKUP(A24,[1]General!$A$4:$N$218,3,0)</f>
        <v>LOGISTICA Y SERVICIOS</v>
      </c>
      <c r="D24" s="10" t="str">
        <f>VLOOKUP(A24,[1]General!$A$4:$N$218,4,0)</f>
        <v>M</v>
      </c>
      <c r="E24" s="10" t="str">
        <f>VLOOKUP(A24,[1]General!$A$4:$N$218,6,0)</f>
        <v>L</v>
      </c>
      <c r="F24" s="10">
        <v>2</v>
      </c>
      <c r="G24" s="2" t="s">
        <v>41</v>
      </c>
      <c r="H24" s="10">
        <f>VLOOKUP(A24,[1]General!$A$4:$N$218,9,0)</f>
        <v>36</v>
      </c>
      <c r="I24" s="10">
        <v>2</v>
      </c>
      <c r="J24" s="2" t="s">
        <v>61</v>
      </c>
    </row>
    <row r="25" spans="1:10" x14ac:dyDescent="0.3">
      <c r="A25" s="6">
        <v>1048324757</v>
      </c>
      <c r="B25" s="1" t="s">
        <v>8</v>
      </c>
      <c r="C25" s="11" t="str">
        <f>VLOOKUP(A25,[1]General!$A$4:$N$218,3,0)</f>
        <v>GRH</v>
      </c>
      <c r="D25" s="10" t="str">
        <f>VLOOKUP(A25,[1]General!$A$4:$N$218,4,0)</f>
        <v>M</v>
      </c>
      <c r="E25" s="10" t="str">
        <f>VLOOKUP(A25,[1]General!$A$4:$N$218,6,0)</f>
        <v>L</v>
      </c>
      <c r="F25" s="10">
        <v>2</v>
      </c>
      <c r="G25" s="2" t="s">
        <v>41</v>
      </c>
      <c r="H25" s="10">
        <f>VLOOKUP(A25,[1]General!$A$4:$N$218,9,0)</f>
        <v>36</v>
      </c>
      <c r="I25" s="10">
        <v>2</v>
      </c>
      <c r="J25" s="2" t="s">
        <v>61</v>
      </c>
    </row>
    <row r="26" spans="1:10" x14ac:dyDescent="0.3">
      <c r="A26" s="6">
        <v>1234097457</v>
      </c>
      <c r="B26" s="1" t="s">
        <v>30</v>
      </c>
      <c r="C26" s="11" t="s">
        <v>48</v>
      </c>
      <c r="D26" s="10" t="s">
        <v>36</v>
      </c>
      <c r="E26" s="10" t="s">
        <v>40</v>
      </c>
      <c r="F26" s="10">
        <v>2</v>
      </c>
      <c r="G26" s="2" t="s">
        <v>41</v>
      </c>
      <c r="H26" s="10">
        <v>28</v>
      </c>
      <c r="I26" s="10">
        <v>2</v>
      </c>
      <c r="J26" s="2" t="s">
        <v>38</v>
      </c>
    </row>
    <row r="27" spans="1:10" x14ac:dyDescent="0.3">
      <c r="A27" s="6">
        <v>78698370</v>
      </c>
      <c r="B27" s="1" t="s">
        <v>14</v>
      </c>
      <c r="C27" s="11" t="str">
        <f>VLOOKUP(A27,[1]General!$A$4:$N$218,3,0)</f>
        <v>LOGISTICA Y SERVICIOS</v>
      </c>
      <c r="D27" s="10" t="str">
        <f>VLOOKUP(A27,[1]General!$A$4:$N$218,4,0)</f>
        <v>M</v>
      </c>
      <c r="E27" s="10" t="str">
        <f>VLOOKUP(A27,[1]General!$A$4:$N$218,6,0)</f>
        <v>M</v>
      </c>
      <c r="F27" s="10">
        <v>2</v>
      </c>
      <c r="G27" s="2" t="s">
        <v>41</v>
      </c>
      <c r="H27" s="10">
        <f>VLOOKUP(A27,[1]General!$A$4:$N$218,9,0)</f>
        <v>32</v>
      </c>
      <c r="I27" s="10">
        <v>0</v>
      </c>
      <c r="J27" s="2" t="str">
        <f>VLOOKUP(A27,[1]General!$A$4:$N$218,10,0)</f>
        <v>NO APLICA</v>
      </c>
    </row>
    <row r="28" spans="1:10" x14ac:dyDescent="0.3">
      <c r="A28" s="6">
        <v>55224219</v>
      </c>
      <c r="B28" s="1" t="s">
        <v>0</v>
      </c>
      <c r="C28" s="11" t="str">
        <f>VLOOKUP(A28,[1]General!$A$4:$N$218,3,0)</f>
        <v>FINANCIERA &amp; IT</v>
      </c>
      <c r="D28" s="10" t="str">
        <f>VLOOKUP(A28,[1]General!$A$4:$N$218,4,0)</f>
        <v>F</v>
      </c>
      <c r="E28" s="10" t="s">
        <v>36</v>
      </c>
      <c r="F28" s="10">
        <v>0</v>
      </c>
      <c r="G28" s="2" t="s">
        <v>41</v>
      </c>
      <c r="H28" s="10">
        <f>VLOOKUP(A28,[1]General!$A$4:$N$218,9,0)</f>
        <v>10</v>
      </c>
      <c r="I28" s="10">
        <v>2</v>
      </c>
      <c r="J28" s="2" t="s">
        <v>61</v>
      </c>
    </row>
    <row r="29" spans="1:10" x14ac:dyDescent="0.3">
      <c r="A29" s="6">
        <v>1143225701</v>
      </c>
      <c r="B29" s="1" t="s">
        <v>4</v>
      </c>
      <c r="C29" s="11" t="str">
        <f>VLOOKUP(A29,[1]General!$A$4:$N$218,3,0)</f>
        <v>FINANCIERA &amp; IT</v>
      </c>
      <c r="D29" s="10" t="str">
        <f>VLOOKUP(A29,[1]General!$A$4:$N$218,4,0)</f>
        <v>M</v>
      </c>
      <c r="E29" s="10" t="s">
        <v>55</v>
      </c>
      <c r="F29" s="10">
        <v>2</v>
      </c>
      <c r="G29" s="2" t="s">
        <v>41</v>
      </c>
      <c r="H29" s="10">
        <v>40</v>
      </c>
      <c r="I29" s="10">
        <v>2</v>
      </c>
      <c r="J29" s="2" t="s">
        <v>61</v>
      </c>
    </row>
    <row r="30" spans="1:10" x14ac:dyDescent="0.3">
      <c r="A30" s="6">
        <v>1140842286</v>
      </c>
      <c r="B30" s="1" t="s">
        <v>20</v>
      </c>
      <c r="C30" s="11" t="str">
        <f>VLOOKUP(A30,[1]General!$A$4:$N$218,3,0)</f>
        <v>COMERCIAL CORPORATIVO</v>
      </c>
      <c r="D30" s="10" t="str">
        <f>VLOOKUP(A30,[1]General!$A$4:$N$218,4,0)</f>
        <v>F</v>
      </c>
      <c r="E30" s="10" t="str">
        <f>VLOOKUP(A30,[1]General!$A$4:$N$218,6,0)</f>
        <v>M</v>
      </c>
      <c r="F30" s="10">
        <v>0</v>
      </c>
      <c r="G30" s="2" t="s">
        <v>41</v>
      </c>
      <c r="H30" s="10">
        <f>VLOOKUP(A30,[1]General!$A$4:$N$218,9,0)</f>
        <v>10</v>
      </c>
      <c r="I30" s="10">
        <v>2</v>
      </c>
      <c r="J30" s="2" t="s">
        <v>61</v>
      </c>
    </row>
    <row r="31" spans="1:10" x14ac:dyDescent="0.3">
      <c r="A31" s="6">
        <v>1121897993</v>
      </c>
      <c r="B31" s="1" t="s">
        <v>23</v>
      </c>
      <c r="C31" s="11" t="str">
        <f>VLOOKUP(A31,[1]General!$A$4:$N$218,3,0)</f>
        <v>MTG KTCOL</v>
      </c>
      <c r="D31" s="10" t="str">
        <f>VLOOKUP(A31,[1]General!$A$4:$N$218,4,0)</f>
        <v>M</v>
      </c>
      <c r="E31" s="10" t="str">
        <f>VLOOKUP(A31,[1]General!$A$4:$N$218,6,0)</f>
        <v>M</v>
      </c>
      <c r="F31" s="10">
        <v>2</v>
      </c>
      <c r="G31" s="2" t="s">
        <v>41</v>
      </c>
      <c r="H31" s="10">
        <f>VLOOKUP(A31,[1]General!$A$4:$N$218,9,0)</f>
        <v>32</v>
      </c>
      <c r="I31" s="10">
        <v>2</v>
      </c>
      <c r="J31" s="2" t="s">
        <v>38</v>
      </c>
    </row>
    <row r="32" spans="1:10" x14ac:dyDescent="0.3">
      <c r="A32" s="6">
        <v>1140826797</v>
      </c>
      <c r="B32" s="1" t="s">
        <v>10</v>
      </c>
      <c r="C32" s="11" t="str">
        <f>VLOOKUP(A32,[1]General!$A$4:$N$218,3,0)</f>
        <v>LOGISTICA Y SERVICIOS</v>
      </c>
      <c r="D32" s="10" t="str">
        <f>VLOOKUP(A32,[1]General!$A$4:$N$218,4,0)</f>
        <v>F</v>
      </c>
      <c r="E32" s="10" t="str">
        <f>VLOOKUP(A32,[1]General!$A$4:$N$218,6,0)</f>
        <v>S</v>
      </c>
      <c r="F32" s="10">
        <v>0</v>
      </c>
      <c r="G32" s="2" t="s">
        <v>41</v>
      </c>
      <c r="H32" s="10">
        <f>VLOOKUP(A32,[1]General!$A$4:$N$218,9,0)</f>
        <v>12</v>
      </c>
      <c r="I32" s="10">
        <v>2</v>
      </c>
      <c r="J32" s="2" t="s">
        <v>38</v>
      </c>
    </row>
    <row r="33" spans="6:9" x14ac:dyDescent="0.3">
      <c r="F33" s="9">
        <f>SUM(F2:F32)</f>
        <v>44</v>
      </c>
      <c r="I33" s="9">
        <f>SUM(I2:I32)</f>
        <v>52</v>
      </c>
    </row>
  </sheetData>
  <autoFilter ref="A1:J33"/>
  <conditionalFormatting sqref="B8:B11">
    <cfRule type="expression" dxfId="18" priority="11">
      <formula>$Z8&gt;170</formula>
    </cfRule>
  </conditionalFormatting>
  <conditionalFormatting sqref="B12:B32">
    <cfRule type="expression" dxfId="17" priority="1">
      <formula>$Z12&gt;170</formula>
    </cfRule>
  </conditionalFormatting>
  <pageMargins left="0.25" right="0.25" top="0.75" bottom="0.75" header="0.3" footer="0.3"/>
  <pageSetup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3"/>
  <sheetViews>
    <sheetView workbookViewId="0">
      <selection activeCell="B25" sqref="B25"/>
    </sheetView>
  </sheetViews>
  <sheetFormatPr baseColWidth="10" defaultRowHeight="14.4" x14ac:dyDescent="0.3"/>
  <cols>
    <col min="1" max="1" width="23.33203125" bestFit="1" customWidth="1"/>
    <col min="2" max="3" width="18.21875" customWidth="1"/>
    <col min="4" max="4" width="17.109375" bestFit="1" customWidth="1"/>
    <col min="5" max="5" width="18.21875" customWidth="1"/>
    <col min="6" max="6" width="21.88671875" customWidth="1"/>
    <col min="7" max="7" width="23" customWidth="1"/>
    <col min="8" max="8" width="4.77734375" bestFit="1" customWidth="1"/>
    <col min="9" max="9" width="3" bestFit="1" customWidth="1"/>
    <col min="10" max="10" width="3.44140625" customWidth="1"/>
    <col min="11" max="11" width="4.109375" customWidth="1"/>
    <col min="12" max="12" width="7.44140625" customWidth="1"/>
    <col min="13" max="13" width="11.88671875" customWidth="1"/>
    <col min="14" max="14" width="3" customWidth="1"/>
    <col min="15" max="15" width="7.44140625" bestFit="1" customWidth="1"/>
    <col min="16" max="16" width="11.88671875" bestFit="1" customWidth="1"/>
    <col min="17" max="19" width="3" bestFit="1" customWidth="1"/>
    <col min="20" max="20" width="6.6640625" bestFit="1" customWidth="1"/>
    <col min="21" max="21" width="5.44140625" bestFit="1" customWidth="1"/>
    <col min="22" max="22" width="8.109375" bestFit="1" customWidth="1"/>
    <col min="23" max="23" width="5.109375" bestFit="1" customWidth="1"/>
    <col min="24" max="24" width="7.77734375" bestFit="1" customWidth="1"/>
    <col min="25" max="25" width="6.109375" bestFit="1" customWidth="1"/>
    <col min="26" max="26" width="8.77734375" bestFit="1" customWidth="1"/>
    <col min="27" max="27" width="11.88671875" bestFit="1" customWidth="1"/>
  </cols>
  <sheetData>
    <row r="3" spans="1:4" x14ac:dyDescent="0.3">
      <c r="A3" s="12" t="s">
        <v>60</v>
      </c>
      <c r="B3" s="12" t="s">
        <v>53</v>
      </c>
    </row>
    <row r="4" spans="1:4" x14ac:dyDescent="0.3">
      <c r="A4" s="12" t="s">
        <v>51</v>
      </c>
      <c r="B4" s="9" t="s">
        <v>44</v>
      </c>
      <c r="C4" s="9" t="s">
        <v>36</v>
      </c>
      <c r="D4" t="s">
        <v>52</v>
      </c>
    </row>
    <row r="5" spans="1:4" x14ac:dyDescent="0.3">
      <c r="A5" s="13" t="s">
        <v>41</v>
      </c>
      <c r="B5" s="16">
        <v>0</v>
      </c>
      <c r="C5" s="16">
        <v>42</v>
      </c>
      <c r="D5" s="15">
        <v>42</v>
      </c>
    </row>
    <row r="6" spans="1:4" x14ac:dyDescent="0.3">
      <c r="A6" s="13" t="s">
        <v>56</v>
      </c>
      <c r="B6" s="16"/>
      <c r="C6" s="16">
        <v>2</v>
      </c>
      <c r="D6" s="15">
        <v>2</v>
      </c>
    </row>
    <row r="7" spans="1:4" x14ac:dyDescent="0.3">
      <c r="A7" s="13" t="s">
        <v>52</v>
      </c>
      <c r="B7" s="16">
        <v>0</v>
      </c>
      <c r="C7" s="16">
        <v>44</v>
      </c>
      <c r="D7" s="15">
        <v>44</v>
      </c>
    </row>
    <row r="11" spans="1:4" x14ac:dyDescent="0.3">
      <c r="A11" s="12" t="s">
        <v>51</v>
      </c>
      <c r="B11" t="s">
        <v>58</v>
      </c>
    </row>
    <row r="12" spans="1:4" x14ac:dyDescent="0.3">
      <c r="A12" s="13" t="s">
        <v>38</v>
      </c>
      <c r="B12" s="15">
        <v>22</v>
      </c>
    </row>
    <row r="13" spans="1:4" x14ac:dyDescent="0.3">
      <c r="A13" s="14" t="s">
        <v>44</v>
      </c>
      <c r="B13" s="15">
        <v>4</v>
      </c>
    </row>
    <row r="14" spans="1:4" x14ac:dyDescent="0.3">
      <c r="A14" s="14" t="s">
        <v>36</v>
      </c>
      <c r="B14" s="15">
        <v>18</v>
      </c>
    </row>
    <row r="15" spans="1:4" x14ac:dyDescent="0.3">
      <c r="A15" s="13" t="s">
        <v>61</v>
      </c>
      <c r="B15" s="15">
        <v>30</v>
      </c>
    </row>
    <row r="16" spans="1:4" x14ac:dyDescent="0.3">
      <c r="A16" s="14" t="s">
        <v>44</v>
      </c>
      <c r="B16" s="15">
        <v>14</v>
      </c>
    </row>
    <row r="17" spans="1:2" x14ac:dyDescent="0.3">
      <c r="A17" s="14" t="s">
        <v>36</v>
      </c>
      <c r="B17" s="15">
        <v>16</v>
      </c>
    </row>
    <row r="18" spans="1:2" x14ac:dyDescent="0.3">
      <c r="A18" s="13" t="s">
        <v>52</v>
      </c>
      <c r="B18" s="15">
        <v>52</v>
      </c>
    </row>
    <row r="23" spans="1:2" x14ac:dyDescent="0.3">
      <c r="A23" s="13"/>
    </row>
    <row r="24" spans="1:2" x14ac:dyDescent="0.3">
      <c r="A24" s="13"/>
    </row>
    <row r="25" spans="1:2" x14ac:dyDescent="0.3">
      <c r="A25" s="13"/>
    </row>
    <row r="26" spans="1:2" x14ac:dyDescent="0.3">
      <c r="A26" s="13"/>
    </row>
    <row r="27" spans="1:2" x14ac:dyDescent="0.3">
      <c r="A27" s="13"/>
    </row>
    <row r="28" spans="1:2" x14ac:dyDescent="0.3">
      <c r="A28" s="13"/>
    </row>
    <row r="29" spans="1:2" x14ac:dyDescent="0.3">
      <c r="A29" s="13"/>
    </row>
    <row r="30" spans="1:2" x14ac:dyDescent="0.3">
      <c r="A30" s="13"/>
    </row>
    <row r="31" spans="1:2" x14ac:dyDescent="0.3">
      <c r="A31" s="13"/>
    </row>
    <row r="32" spans="1:2" x14ac:dyDescent="0.3">
      <c r="A32" s="13"/>
    </row>
    <row r="33" spans="1:1" x14ac:dyDescent="0.3">
      <c r="A3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Normal="100" zoomScaleSheetLayoutView="102" workbookViewId="0">
      <selection activeCell="C25" sqref="C25"/>
    </sheetView>
  </sheetViews>
  <sheetFormatPr baseColWidth="10" defaultRowHeight="14.4" x14ac:dyDescent="0.3"/>
  <cols>
    <col min="1" max="1" width="18" bestFit="1" customWidth="1"/>
    <col min="3" max="3" width="17.6640625" bestFit="1" customWidth="1"/>
  </cols>
  <sheetData>
    <row r="1" spans="1:3" ht="15" thickBot="1" x14ac:dyDescent="0.35">
      <c r="A1" s="22" t="s">
        <v>62</v>
      </c>
      <c r="B1" s="23"/>
      <c r="C1" s="25"/>
    </row>
    <row r="2" spans="1:3" ht="15" thickBot="1" x14ac:dyDescent="0.35">
      <c r="A2" s="26" t="s">
        <v>70</v>
      </c>
      <c r="B2" s="27" t="s">
        <v>64</v>
      </c>
      <c r="C2" s="28" t="s">
        <v>65</v>
      </c>
    </row>
    <row r="3" spans="1:3" x14ac:dyDescent="0.3">
      <c r="A3" s="17">
        <v>15</v>
      </c>
      <c r="B3" s="18" t="s">
        <v>63</v>
      </c>
      <c r="C3" s="19" t="s">
        <v>66</v>
      </c>
    </row>
    <row r="4" spans="1:3" x14ac:dyDescent="0.3">
      <c r="A4" s="17">
        <v>5</v>
      </c>
      <c r="B4" s="18" t="s">
        <v>50</v>
      </c>
      <c r="C4" s="19" t="s">
        <v>67</v>
      </c>
    </row>
    <row r="5" spans="1:3" ht="15" thickBot="1" x14ac:dyDescent="0.35">
      <c r="A5" s="17"/>
      <c r="B5" s="18"/>
      <c r="C5" s="19"/>
    </row>
    <row r="6" spans="1:3" ht="15" thickBot="1" x14ac:dyDescent="0.35">
      <c r="A6" s="22" t="s">
        <v>69</v>
      </c>
      <c r="B6" s="23"/>
      <c r="C6" s="24">
        <f>+A3+A4</f>
        <v>20</v>
      </c>
    </row>
    <row r="7" spans="1:3" ht="13.2" customHeight="1" x14ac:dyDescent="0.3"/>
    <row r="8" spans="1:3" ht="15" thickBot="1" x14ac:dyDescent="0.35"/>
    <row r="9" spans="1:3" ht="15" thickBot="1" x14ac:dyDescent="0.35">
      <c r="A9" s="22" t="s">
        <v>68</v>
      </c>
      <c r="B9" s="23"/>
      <c r="C9" s="25"/>
    </row>
    <row r="10" spans="1:3" ht="15" thickBot="1" x14ac:dyDescent="0.35">
      <c r="A10" s="26" t="s">
        <v>70</v>
      </c>
      <c r="B10" s="27" t="s">
        <v>64</v>
      </c>
      <c r="C10" s="28" t="s">
        <v>65</v>
      </c>
    </row>
    <row r="11" spans="1:3" x14ac:dyDescent="0.3">
      <c r="A11" s="17">
        <v>1</v>
      </c>
      <c r="B11" s="18">
        <v>39</v>
      </c>
      <c r="C11" s="19" t="s">
        <v>66</v>
      </c>
    </row>
    <row r="12" spans="1:3" x14ac:dyDescent="0.3">
      <c r="A12" s="17">
        <v>1</v>
      </c>
      <c r="B12" s="18">
        <v>39</v>
      </c>
      <c r="C12" s="19" t="s">
        <v>66</v>
      </c>
    </row>
    <row r="13" spans="1:3" x14ac:dyDescent="0.3">
      <c r="A13" s="17">
        <v>1</v>
      </c>
      <c r="B13" s="18">
        <v>40</v>
      </c>
      <c r="C13" s="19" t="s">
        <v>66</v>
      </c>
    </row>
    <row r="14" spans="1:3" x14ac:dyDescent="0.3">
      <c r="A14" s="17">
        <v>1</v>
      </c>
      <c r="B14" s="18">
        <v>40</v>
      </c>
      <c r="C14" s="19" t="s">
        <v>66</v>
      </c>
    </row>
    <row r="15" spans="1:3" x14ac:dyDescent="0.3">
      <c r="A15" s="17">
        <v>1</v>
      </c>
      <c r="B15" s="18">
        <v>41</v>
      </c>
      <c r="C15" s="19" t="s">
        <v>66</v>
      </c>
    </row>
    <row r="16" spans="1:3" x14ac:dyDescent="0.3">
      <c r="A16" s="17">
        <v>1</v>
      </c>
      <c r="B16" s="18">
        <v>41</v>
      </c>
      <c r="C16" s="19" t="s">
        <v>71</v>
      </c>
    </row>
    <row r="17" spans="1:3" x14ac:dyDescent="0.3">
      <c r="A17" s="17">
        <v>1</v>
      </c>
      <c r="B17" s="18">
        <v>41</v>
      </c>
      <c r="C17" s="19" t="s">
        <v>71</v>
      </c>
    </row>
    <row r="18" spans="1:3" x14ac:dyDescent="0.3">
      <c r="A18" s="17">
        <v>1</v>
      </c>
      <c r="B18" s="18">
        <v>42</v>
      </c>
      <c r="C18" s="19" t="s">
        <v>71</v>
      </c>
    </row>
    <row r="19" spans="1:3" x14ac:dyDescent="0.3">
      <c r="A19" s="17">
        <v>1</v>
      </c>
      <c r="B19" s="18">
        <v>42</v>
      </c>
      <c r="C19" s="19" t="s">
        <v>71</v>
      </c>
    </row>
    <row r="20" spans="1:3" x14ac:dyDescent="0.3">
      <c r="A20" s="17">
        <v>1</v>
      </c>
      <c r="B20" s="18">
        <v>43</v>
      </c>
      <c r="C20" s="19" t="s">
        <v>71</v>
      </c>
    </row>
    <row r="21" spans="1:3" ht="15" thickBot="1" x14ac:dyDescent="0.35">
      <c r="A21" s="20"/>
      <c r="B21" s="21"/>
      <c r="C21" s="19"/>
    </row>
    <row r="22" spans="1:3" ht="15" thickBot="1" x14ac:dyDescent="0.35">
      <c r="A22" s="22" t="s">
        <v>69</v>
      </c>
      <c r="B22" s="23"/>
      <c r="C22" s="24">
        <f>SUM(A11:A20)</f>
        <v>10</v>
      </c>
    </row>
  </sheetData>
  <mergeCells count="4">
    <mergeCell ref="A6:B6"/>
    <mergeCell ref="A22:B22"/>
    <mergeCell ref="A9:C9"/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Base </vt:lpstr>
      <vt:lpstr>%Pedido</vt:lpstr>
      <vt:lpstr>Impermeables</vt:lpstr>
      <vt:lpstr>'Base '!Área_de_impresión</vt:lpstr>
      <vt:lpstr>Impermeables!Área_de_impresión</vt:lpstr>
      <vt:lpstr>BD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cp:lastPrinted>2022-12-01T20:53:37Z</cp:lastPrinted>
  <dcterms:created xsi:type="dcterms:W3CDTF">2022-12-01T18:10:37Z</dcterms:created>
  <dcterms:modified xsi:type="dcterms:W3CDTF">2022-12-01T21:57:35Z</dcterms:modified>
</cp:coreProperties>
</file>